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3128109\Work Folders\NorthernZone\"/>
    </mc:Choice>
  </mc:AlternateContent>
  <xr:revisionPtr revIDLastSave="0" documentId="13_ncr:1_{F2FDE3BF-34BA-42C7-9D79-E7CD1BDDEF18}" xr6:coauthVersionLast="47" xr6:coauthVersionMax="47" xr10:uidLastSave="{00000000-0000-0000-0000-000000000000}"/>
  <bookViews>
    <workbookView xWindow="-19310" yWindow="-110" windowWidth="19420" windowHeight="10420" activeTab="1" xr2:uid="{A49B8E43-4CD2-417C-8D83-9CE24EFDD305}"/>
  </bookViews>
  <sheets>
    <sheet name="Info" sheetId="2" r:id="rId1"/>
    <sheet name="Calculations" sheetId="1" r:id="rId2"/>
  </sheets>
  <definedNames>
    <definedName name="density">Calculations!$B$20</definedName>
    <definedName name="Slicer_Substance">#N/A</definedName>
    <definedName name="sum_concentration">Calculations!$D$20</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21" i="1"/>
  <c r="B12" i="1" l="1"/>
  <c r="H12" i="1" s="1"/>
  <c r="B11" i="1"/>
  <c r="B13" i="1"/>
  <c r="H13" i="1" s="1"/>
  <c r="B9" i="1"/>
  <c r="E27" i="1" l="1"/>
  <c r="C20" i="1"/>
  <c r="E29" i="1"/>
  <c r="E28" i="1"/>
  <c r="J9" i="1"/>
  <c r="L9" i="1"/>
  <c r="J13" i="1"/>
  <c r="L13" i="1"/>
  <c r="J10" i="1"/>
  <c r="L10" i="1"/>
  <c r="J11" i="1"/>
  <c r="L11" i="1"/>
  <c r="J12" i="1"/>
  <c r="L12" i="1"/>
  <c r="F9" i="1"/>
  <c r="H9" i="1"/>
  <c r="H10" i="1"/>
  <c r="F10" i="1"/>
  <c r="H11" i="1"/>
  <c r="F11" i="1"/>
  <c r="F13" i="1"/>
  <c r="F12" i="1"/>
  <c r="D20" i="1"/>
  <c r="D27" i="1" s="1"/>
  <c r="G29" i="1" l="1" a="1"/>
  <c r="G29" i="1" s="1"/>
  <c r="I29" i="1" s="1"/>
  <c r="G28" i="1" a="1"/>
  <c r="G28" i="1" s="1"/>
  <c r="I28" i="1" s="1"/>
  <c r="G27" i="1" a="1"/>
  <c r="G27" i="1" s="1"/>
  <c r="F27" i="1"/>
  <c r="D28" i="1"/>
  <c r="F28" i="1" s="1"/>
  <c r="D29" i="1"/>
  <c r="F29" i="1" s="1"/>
  <c r="H29" i="1" l="1"/>
  <c r="H28" i="1"/>
  <c r="H27" i="1"/>
  <c r="I2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<sst xmlns="http://schemas.openxmlformats.org/spreadsheetml/2006/main" count="115" uniqueCount="93">
  <si>
    <t>Formulation properties</t>
  </si>
  <si>
    <t>[g/L or g/kg]</t>
  </si>
  <si>
    <t>[%]</t>
  </si>
  <si>
    <t>-</t>
  </si>
  <si>
    <t>i</t>
  </si>
  <si>
    <t>Substance</t>
  </si>
  <si>
    <t>d</t>
  </si>
  <si>
    <t>No.</t>
  </si>
  <si>
    <t>Name</t>
  </si>
  <si>
    <t>Density</t>
  </si>
  <si>
    <t>Species</t>
  </si>
  <si>
    <t>Earthworm</t>
  </si>
  <si>
    <t>Folsomia</t>
  </si>
  <si>
    <t>Hypoaspis</t>
  </si>
  <si>
    <t>[mg/kg soil d.w.]</t>
  </si>
  <si>
    <t>Substance data</t>
  </si>
  <si>
    <t>Collembola</t>
  </si>
  <si>
    <r>
      <t>C</t>
    </r>
    <r>
      <rPr>
        <b/>
        <i/>
        <vertAlign val="subscript"/>
        <sz val="9"/>
        <color theme="1"/>
        <rFont val="Arial"/>
        <family val="2"/>
      </rPr>
      <t>as[i]</t>
    </r>
  </si>
  <si>
    <r>
      <t>PEC</t>
    </r>
    <r>
      <rPr>
        <b/>
        <i/>
        <vertAlign val="subscript"/>
        <sz val="9"/>
        <color theme="1"/>
        <rFont val="Arial"/>
        <family val="2"/>
      </rPr>
      <t>as[i]</t>
    </r>
  </si>
  <si>
    <r>
      <t>X</t>
    </r>
    <r>
      <rPr>
        <b/>
        <i/>
        <vertAlign val="subscript"/>
        <sz val="9"/>
        <color theme="1"/>
        <rFont val="Arial"/>
        <family val="2"/>
      </rPr>
      <t>as[i]</t>
    </r>
  </si>
  <si>
    <r>
      <rPr>
        <b/>
        <i/>
        <sz val="9"/>
        <color theme="1"/>
        <rFont val="Arial"/>
        <family val="2"/>
      </rPr>
      <t>C</t>
    </r>
    <r>
      <rPr>
        <b/>
        <i/>
        <vertAlign val="subscript"/>
        <sz val="9"/>
        <color theme="1"/>
        <rFont val="Arial"/>
        <family val="2"/>
      </rPr>
      <t xml:space="preserve">ppp </t>
    </r>
    <r>
      <rPr>
        <i/>
        <sz val="9"/>
        <color theme="1"/>
        <rFont val="Arial"/>
        <family val="2"/>
      </rPr>
      <t>= ∑(C</t>
    </r>
    <r>
      <rPr>
        <i/>
        <vertAlign val="subscript"/>
        <sz val="9"/>
        <color theme="1"/>
        <rFont val="Arial"/>
        <family val="2"/>
      </rPr>
      <t>as[i]</t>
    </r>
    <r>
      <rPr>
        <i/>
        <sz val="9"/>
        <color theme="1"/>
        <rFont val="Arial"/>
        <family val="2"/>
      </rPr>
      <t>)</t>
    </r>
  </si>
  <si>
    <r>
      <rPr>
        <b/>
        <i/>
        <sz val="9"/>
        <color theme="1"/>
        <rFont val="Arial"/>
        <family val="2"/>
      </rPr>
      <t>X</t>
    </r>
    <r>
      <rPr>
        <b/>
        <i/>
        <vertAlign val="subscript"/>
        <sz val="9"/>
        <color theme="1"/>
        <rFont val="Arial"/>
        <family val="2"/>
      </rPr>
      <t>ppp</t>
    </r>
    <r>
      <rPr>
        <i/>
        <sz val="9"/>
        <color theme="1"/>
        <rFont val="Arial"/>
        <family val="2"/>
      </rPr>
      <t xml:space="preserve"> = C</t>
    </r>
    <r>
      <rPr>
        <i/>
        <vertAlign val="subscript"/>
        <sz val="9"/>
        <color theme="1"/>
        <rFont val="Arial"/>
        <family val="2"/>
      </rPr>
      <t>ppp</t>
    </r>
    <r>
      <rPr>
        <i/>
        <sz val="9"/>
        <color theme="1"/>
        <rFont val="Arial"/>
        <family val="2"/>
      </rPr>
      <t>/d</t>
    </r>
  </si>
  <si>
    <t>[mg ∑a.s./kg soil]</t>
  </si>
  <si>
    <r>
      <t>E</t>
    </r>
    <r>
      <rPr>
        <b/>
        <i/>
        <vertAlign val="subscript"/>
        <sz val="9"/>
        <color theme="1"/>
        <rFont val="Arial"/>
        <family val="2"/>
      </rPr>
      <t>ppp</t>
    </r>
  </si>
  <si>
    <r>
      <rPr>
        <b/>
        <i/>
        <sz val="9"/>
        <color theme="1"/>
        <rFont val="Arial"/>
        <family val="2"/>
      </rPr>
      <t>E</t>
    </r>
    <r>
      <rPr>
        <b/>
        <i/>
        <vertAlign val="subscript"/>
        <sz val="9"/>
        <color theme="1"/>
        <rFont val="Arial"/>
        <family val="2"/>
      </rPr>
      <t>ppp[as]</t>
    </r>
    <r>
      <rPr>
        <i/>
        <sz val="9"/>
        <color theme="1"/>
        <rFont val="Arial"/>
        <family val="2"/>
      </rPr>
      <t xml:space="preserve"> = E</t>
    </r>
    <r>
      <rPr>
        <i/>
        <vertAlign val="subscript"/>
        <sz val="9"/>
        <color theme="1"/>
        <rFont val="Arial"/>
        <family val="2"/>
      </rPr>
      <t>ppp</t>
    </r>
    <r>
      <rPr>
        <i/>
        <sz val="9"/>
        <color theme="1"/>
        <rFont val="Arial"/>
        <family val="2"/>
      </rPr>
      <t>*X</t>
    </r>
    <r>
      <rPr>
        <i/>
        <vertAlign val="subscript"/>
        <sz val="9"/>
        <color theme="1"/>
        <rFont val="Arial"/>
        <family val="2"/>
      </rPr>
      <t>ppp</t>
    </r>
  </si>
  <si>
    <r>
      <rPr>
        <b/>
        <i/>
        <sz val="9"/>
        <color theme="1"/>
        <rFont val="Arial"/>
        <family val="2"/>
      </rPr>
      <t>TER</t>
    </r>
    <r>
      <rPr>
        <b/>
        <i/>
        <vertAlign val="subscript"/>
        <sz val="9"/>
        <color theme="1"/>
        <rFont val="Arial"/>
        <family val="2"/>
      </rPr>
      <t>ppp[as]</t>
    </r>
    <r>
      <rPr>
        <i/>
        <sz val="9"/>
        <color theme="1"/>
        <rFont val="Arial"/>
        <family val="2"/>
      </rPr>
      <t xml:space="preserve"> = E</t>
    </r>
    <r>
      <rPr>
        <i/>
        <vertAlign val="subscript"/>
        <sz val="9"/>
        <color theme="1"/>
        <rFont val="Arial"/>
        <family val="2"/>
      </rPr>
      <t>ppp[as]</t>
    </r>
    <r>
      <rPr>
        <i/>
        <sz val="9"/>
        <color theme="1"/>
        <rFont val="Arial"/>
        <family val="2"/>
      </rPr>
      <t>/PEC</t>
    </r>
    <r>
      <rPr>
        <i/>
        <vertAlign val="subscript"/>
        <sz val="9"/>
        <color theme="1"/>
        <rFont val="Arial"/>
        <family val="2"/>
      </rPr>
      <t>mix</t>
    </r>
  </si>
  <si>
    <r>
      <t>TER</t>
    </r>
    <r>
      <rPr>
        <b/>
        <i/>
        <vertAlign val="subscript"/>
        <sz val="9"/>
        <color theme="1"/>
        <rFont val="Arial"/>
        <family val="2"/>
      </rPr>
      <t>mix</t>
    </r>
    <r>
      <rPr>
        <b/>
        <i/>
        <sz val="9"/>
        <color theme="1"/>
        <rFont val="Arial"/>
        <family val="2"/>
      </rPr>
      <t xml:space="preserve"> = </t>
    </r>
    <r>
      <rPr>
        <i/>
        <sz val="9"/>
        <color theme="1"/>
        <rFont val="Arial"/>
        <family val="2"/>
      </rPr>
      <t>E</t>
    </r>
    <r>
      <rPr>
        <i/>
        <vertAlign val="subscript"/>
        <sz val="9"/>
        <color theme="1"/>
        <rFont val="Arial"/>
        <family val="2"/>
      </rPr>
      <t>mix</t>
    </r>
    <r>
      <rPr>
        <i/>
        <sz val="9"/>
        <color theme="1"/>
        <rFont val="Arial"/>
        <family val="2"/>
      </rPr>
      <t xml:space="preserve"> / PEC</t>
    </r>
    <r>
      <rPr>
        <i/>
        <vertAlign val="subscript"/>
        <sz val="9"/>
        <color theme="1"/>
        <rFont val="Arial"/>
        <family val="2"/>
      </rPr>
      <t>mix</t>
    </r>
  </si>
  <si>
    <t>[mg/kg soil]</t>
  </si>
  <si>
    <t>Formulation toxicity data</t>
  </si>
  <si>
    <r>
      <rPr>
        <b/>
        <i/>
        <sz val="9"/>
        <color theme="1"/>
        <rFont val="Arial"/>
        <family val="2"/>
      </rPr>
      <t>PEC</t>
    </r>
    <r>
      <rPr>
        <b/>
        <i/>
        <vertAlign val="subscript"/>
        <sz val="9"/>
        <color theme="1"/>
        <rFont val="Arial"/>
        <family val="2"/>
      </rPr>
      <t>mix</t>
    </r>
    <r>
      <rPr>
        <i/>
        <sz val="9"/>
        <color theme="1"/>
        <rFont val="Arial"/>
        <family val="2"/>
      </rPr>
      <t xml:space="preserve"> = ∑(PEC</t>
    </r>
    <r>
      <rPr>
        <i/>
        <vertAlign val="subscript"/>
        <sz val="9"/>
        <color theme="1"/>
        <rFont val="Arial"/>
        <family val="2"/>
      </rPr>
      <t>as[i]</t>
    </r>
    <r>
      <rPr>
        <i/>
        <sz val="9"/>
        <color theme="1"/>
        <rFont val="Arial"/>
        <family val="2"/>
      </rPr>
      <t>)</t>
    </r>
  </si>
  <si>
    <t>Northern Zone Mixture Risk Calculator for Soil Macro-organisms</t>
  </si>
  <si>
    <t>Version</t>
  </si>
  <si>
    <t>Background</t>
  </si>
  <si>
    <t>Substance toxicity data (if available)</t>
  </si>
  <si>
    <t>Version and edit log</t>
  </si>
  <si>
    <t>Description</t>
  </si>
  <si>
    <t>Published</t>
  </si>
  <si>
    <t>First published version.</t>
  </si>
  <si>
    <t>http://eng.mst.dk/chemicals/pesticides/applications-for-authorisation-after-14-june-
2011/cooperation-in-the-north-zone/</t>
  </si>
  <si>
    <t>*</t>
  </si>
  <si>
    <t>White</t>
  </si>
  <si>
    <t>Colour</t>
  </si>
  <si>
    <t>Example</t>
  </si>
  <si>
    <t>Grey</t>
  </si>
  <si>
    <t>Calculation or fixed input value</t>
  </si>
  <si>
    <r>
      <t>Data to be filled in by the user. Not filling in the white cells may result in an error in the risk assessment. Missing input may be indicated with a red dot "</t>
    </r>
    <r>
      <rPr>
        <sz val="10"/>
        <color rgb="FFFF0000"/>
        <rFont val="Arial"/>
        <family val="2"/>
      </rPr>
      <t>•</t>
    </r>
    <r>
      <rPr>
        <sz val="10"/>
        <rFont val="Arial"/>
        <family val="2"/>
      </rPr>
      <t>" next to the cell.</t>
    </r>
  </si>
  <si>
    <t>Input</t>
  </si>
  <si>
    <t>Calculation</t>
  </si>
  <si>
    <t>Light blue</t>
  </si>
  <si>
    <t>Colour scheme</t>
  </si>
  <si>
    <t>Purple</t>
  </si>
  <si>
    <t>Additional information</t>
  </si>
  <si>
    <t>Information</t>
  </si>
  <si>
    <t>Calculated mixture toxicity</t>
  </si>
  <si>
    <r>
      <t>TER</t>
    </r>
    <r>
      <rPr>
        <b/>
        <i/>
        <vertAlign val="subscript"/>
        <sz val="9"/>
        <color theme="1"/>
        <rFont val="Arial"/>
        <family val="2"/>
      </rPr>
      <t>as[i]</t>
    </r>
    <r>
      <rPr>
        <i/>
        <sz val="9"/>
        <color theme="1"/>
        <rFont val="Arial"/>
        <family val="2"/>
      </rPr>
      <t xml:space="preserve"> = E</t>
    </r>
    <r>
      <rPr>
        <i/>
        <vertAlign val="subscript"/>
        <sz val="9"/>
        <color theme="1"/>
        <rFont val="Arial"/>
        <family val="2"/>
      </rPr>
      <t>as[i]</t>
    </r>
    <r>
      <rPr>
        <i/>
        <sz val="9"/>
        <color theme="1"/>
        <rFont val="Arial"/>
        <family val="2"/>
      </rPr>
      <t>/PEC</t>
    </r>
    <r>
      <rPr>
        <i/>
        <vertAlign val="subscript"/>
        <sz val="9"/>
        <color theme="1"/>
        <rFont val="Arial"/>
        <family val="2"/>
      </rPr>
      <t>as[i]</t>
    </r>
    <r>
      <rPr>
        <i/>
        <sz val="9"/>
        <color theme="1"/>
        <rFont val="Arial"/>
        <family val="2"/>
      </rPr>
      <t>, Earthworm</t>
    </r>
  </si>
  <si>
    <r>
      <t>TER</t>
    </r>
    <r>
      <rPr>
        <b/>
        <i/>
        <vertAlign val="subscript"/>
        <sz val="9"/>
        <color theme="1"/>
        <rFont val="Arial"/>
        <family val="2"/>
      </rPr>
      <t>as[i]</t>
    </r>
    <r>
      <rPr>
        <i/>
        <sz val="9"/>
        <color theme="1"/>
        <rFont val="Arial"/>
        <family val="2"/>
      </rPr>
      <t xml:space="preserve"> = E</t>
    </r>
    <r>
      <rPr>
        <i/>
        <vertAlign val="subscript"/>
        <sz val="9"/>
        <color theme="1"/>
        <rFont val="Arial"/>
        <family val="2"/>
      </rPr>
      <t>as[i]</t>
    </r>
    <r>
      <rPr>
        <i/>
        <sz val="9"/>
        <color theme="1"/>
        <rFont val="Arial"/>
        <family val="2"/>
      </rPr>
      <t>/PEC</t>
    </r>
    <r>
      <rPr>
        <i/>
        <vertAlign val="subscript"/>
        <sz val="9"/>
        <color theme="1"/>
        <rFont val="Arial"/>
        <family val="2"/>
      </rPr>
      <t>as[i]</t>
    </r>
    <r>
      <rPr>
        <i/>
        <sz val="9"/>
        <color theme="1"/>
        <rFont val="Arial"/>
        <family val="2"/>
      </rPr>
      <t>, Collembola</t>
    </r>
  </si>
  <si>
    <r>
      <t>TER</t>
    </r>
    <r>
      <rPr>
        <b/>
        <i/>
        <vertAlign val="subscript"/>
        <sz val="9"/>
        <color theme="1"/>
        <rFont val="Arial"/>
        <family val="2"/>
      </rPr>
      <t>as[i]</t>
    </r>
    <r>
      <rPr>
        <i/>
        <sz val="9"/>
        <color theme="1"/>
        <rFont val="Arial"/>
        <family val="2"/>
      </rPr>
      <t xml:space="preserve"> = E</t>
    </r>
    <r>
      <rPr>
        <i/>
        <vertAlign val="subscript"/>
        <sz val="9"/>
        <color theme="1"/>
        <rFont val="Arial"/>
        <family val="2"/>
      </rPr>
      <t>as[i]</t>
    </r>
    <r>
      <rPr>
        <i/>
        <sz val="9"/>
        <color theme="1"/>
        <rFont val="Arial"/>
        <family val="2"/>
      </rPr>
      <t>/PEC</t>
    </r>
    <r>
      <rPr>
        <i/>
        <vertAlign val="subscript"/>
        <sz val="9"/>
        <color theme="1"/>
        <rFont val="Arial"/>
        <family val="2"/>
      </rPr>
      <t>as[i]</t>
    </r>
    <r>
      <rPr>
        <i/>
        <sz val="9"/>
        <color theme="1"/>
        <rFont val="Arial"/>
        <family val="2"/>
      </rPr>
      <t>, Hypoaspis</t>
    </r>
  </si>
  <si>
    <r>
      <t>E</t>
    </r>
    <r>
      <rPr>
        <b/>
        <i/>
        <vertAlign val="subscript"/>
        <sz val="9"/>
        <color theme="1"/>
        <rFont val="Arial"/>
        <family val="2"/>
      </rPr>
      <t>mix</t>
    </r>
    <r>
      <rPr>
        <b/>
        <i/>
        <sz val="9"/>
        <color theme="1"/>
        <rFont val="Arial"/>
        <family val="2"/>
      </rPr>
      <t xml:space="preserve"> </t>
    </r>
    <r>
      <rPr>
        <i/>
        <sz val="9"/>
        <color theme="1"/>
        <rFont val="Arial"/>
        <family val="2"/>
      </rPr>
      <t>= ∑(X</t>
    </r>
    <r>
      <rPr>
        <i/>
        <vertAlign val="subscript"/>
        <sz val="9"/>
        <color theme="1"/>
        <rFont val="Arial"/>
        <family val="2"/>
      </rPr>
      <t>as[i]</t>
    </r>
    <r>
      <rPr>
        <i/>
        <sz val="9"/>
        <color theme="1"/>
        <rFont val="Arial"/>
        <family val="2"/>
      </rPr>
      <t>/E</t>
    </r>
    <r>
      <rPr>
        <i/>
        <vertAlign val="subscript"/>
        <sz val="9"/>
        <color theme="1"/>
        <rFont val="Arial"/>
        <family val="2"/>
      </rPr>
      <t>as[i]</t>
    </r>
    <r>
      <rPr>
        <i/>
        <sz val="9"/>
        <color theme="1"/>
        <rFont val="Arial"/>
        <family val="2"/>
      </rPr>
      <t>)</t>
    </r>
    <r>
      <rPr>
        <b/>
        <i/>
        <vertAlign val="superscript"/>
        <sz val="9"/>
        <color theme="1"/>
        <rFont val="Arial"/>
        <family val="2"/>
      </rPr>
      <t>-1</t>
    </r>
  </si>
  <si>
    <t>Parameter names, units and calculation formulas are included above each table column.</t>
  </si>
  <si>
    <t>**</t>
  </si>
  <si>
    <t>https://www.kemi.se/en/pesticides-and-biocides/plant-protection-products/apply-for-authorisation-for-plant-protection-products/application-forms-and-guidance-documents-for-plant-protection-products</t>
  </si>
  <si>
    <r>
      <t>E</t>
    </r>
    <r>
      <rPr>
        <b/>
        <i/>
        <vertAlign val="subscript"/>
        <sz val="9"/>
        <color theme="1"/>
        <rFont val="Arial"/>
        <family val="2"/>
      </rPr>
      <t>as</t>
    </r>
    <r>
      <rPr>
        <i/>
        <vertAlign val="subscript"/>
        <sz val="9"/>
        <color theme="1"/>
        <rFont val="Arial"/>
        <family val="2"/>
      </rPr>
      <t>[i]</t>
    </r>
    <r>
      <rPr>
        <i/>
        <sz val="9"/>
        <color theme="1"/>
        <rFont val="Arial"/>
        <family val="2"/>
      </rPr>
      <t xml:space="preserve"> Earthworm</t>
    </r>
  </si>
  <si>
    <r>
      <t>E</t>
    </r>
    <r>
      <rPr>
        <b/>
        <i/>
        <vertAlign val="subscript"/>
        <sz val="9"/>
        <color theme="1"/>
        <rFont val="Arial"/>
        <family val="2"/>
      </rPr>
      <t>as</t>
    </r>
    <r>
      <rPr>
        <i/>
        <vertAlign val="subscript"/>
        <sz val="9"/>
        <color theme="1"/>
        <rFont val="Arial"/>
        <family val="2"/>
      </rPr>
      <t>[i]</t>
    </r>
    <r>
      <rPr>
        <i/>
        <sz val="9"/>
        <color theme="1"/>
        <rFont val="Arial"/>
        <family val="2"/>
      </rPr>
      <t xml:space="preserve"> Collembola</t>
    </r>
  </si>
  <si>
    <r>
      <t>E</t>
    </r>
    <r>
      <rPr>
        <b/>
        <i/>
        <vertAlign val="subscript"/>
        <sz val="9"/>
        <color theme="1"/>
        <rFont val="Arial"/>
        <family val="2"/>
      </rPr>
      <t>as</t>
    </r>
    <r>
      <rPr>
        <i/>
        <vertAlign val="subscript"/>
        <sz val="9"/>
        <color theme="1"/>
        <rFont val="Arial"/>
        <family val="2"/>
      </rPr>
      <t>[i]</t>
    </r>
    <r>
      <rPr>
        <i/>
        <sz val="9"/>
        <color theme="1"/>
        <rFont val="Arial"/>
        <family val="2"/>
      </rPr>
      <t xml:space="preserve"> Hypoaspis</t>
    </r>
  </si>
  <si>
    <t>Concentration in formulation</t>
  </si>
  <si>
    <t>Fraction of substance in formulation</t>
  </si>
  <si>
    <r>
      <t>PEC</t>
    </r>
    <r>
      <rPr>
        <b/>
        <vertAlign val="subscript"/>
        <sz val="10"/>
        <color theme="0"/>
        <rFont val="Arial"/>
        <family val="2"/>
      </rPr>
      <t>soil</t>
    </r>
    <r>
      <rPr>
        <b/>
        <sz val="10"/>
        <color theme="0"/>
        <rFont val="Arial"/>
        <family val="2"/>
      </rPr>
      <t xml:space="preserve"> acc. (20 years)</t>
    </r>
  </si>
  <si>
    <r>
      <t>NOEC or EC</t>
    </r>
    <r>
      <rPr>
        <vertAlign val="subscript"/>
        <sz val="10"/>
        <color theme="1"/>
        <rFont val="Arial"/>
        <family val="2"/>
      </rPr>
      <t>10</t>
    </r>
  </si>
  <si>
    <r>
      <t>TER</t>
    </r>
    <r>
      <rPr>
        <vertAlign val="subscript"/>
        <sz val="10"/>
        <color theme="1"/>
        <rFont val="Arial"/>
        <family val="2"/>
      </rPr>
      <t>LT</t>
    </r>
  </si>
  <si>
    <t>Total weight fraction of substances in formulation</t>
  </si>
  <si>
    <t>Total concentration of substances in formulation</t>
  </si>
  <si>
    <r>
      <t>NOEC or EC</t>
    </r>
    <r>
      <rPr>
        <b/>
        <vertAlign val="subscript"/>
        <sz val="10"/>
        <color theme="0"/>
        <rFont val="Arial"/>
        <family val="2"/>
      </rPr>
      <t>10</t>
    </r>
    <r>
      <rPr>
        <sz val="10"/>
        <color theme="0"/>
        <rFont val="Arial"/>
        <family val="2"/>
      </rPr>
      <t xml:space="preserve"> (full formulation)</t>
    </r>
  </si>
  <si>
    <r>
      <t>NOEC or EC</t>
    </r>
    <r>
      <rPr>
        <b/>
        <vertAlign val="subscript"/>
        <sz val="10"/>
        <color theme="0"/>
        <rFont val="Arial"/>
        <family val="2"/>
      </rPr>
      <t>10</t>
    </r>
    <r>
      <rPr>
        <b/>
        <sz val="10"/>
        <color theme="0"/>
        <rFont val="Arial"/>
        <family val="2"/>
      </rPr>
      <t xml:space="preserve"> </t>
    </r>
    <r>
      <rPr>
        <sz val="10"/>
        <color theme="0"/>
        <rFont val="Arial"/>
        <family val="2"/>
      </rPr>
      <t>(per a.s. fraction)</t>
    </r>
  </si>
  <si>
    <r>
      <t>Total PEC</t>
    </r>
    <r>
      <rPr>
        <b/>
        <vertAlign val="subscript"/>
        <sz val="10"/>
        <color theme="0"/>
        <rFont val="Arial"/>
        <family val="2"/>
      </rPr>
      <t>soil</t>
    </r>
  </si>
  <si>
    <r>
      <t xml:space="preserve">TER </t>
    </r>
    <r>
      <rPr>
        <sz val="10"/>
        <color theme="0"/>
        <rFont val="Arial"/>
        <family val="2"/>
      </rPr>
      <t>(formulation, per a.s. fraction)</t>
    </r>
  </si>
  <si>
    <r>
      <t>NOEC or EC</t>
    </r>
    <r>
      <rPr>
        <b/>
        <vertAlign val="subscript"/>
        <sz val="10"/>
        <color theme="0"/>
        <rFont val="Arial"/>
        <family val="2"/>
      </rPr>
      <t>10</t>
    </r>
    <r>
      <rPr>
        <sz val="10"/>
        <color theme="0"/>
        <rFont val="Arial"/>
        <family val="2"/>
      </rPr>
      <t xml:space="preserve"> (mixture, calculated)</t>
    </r>
  </si>
  <si>
    <r>
      <t>TER</t>
    </r>
    <r>
      <rPr>
        <sz val="10"/>
        <color theme="0"/>
        <rFont val="Arial"/>
        <family val="2"/>
      </rPr>
      <t xml:space="preserve"> (mixture, calculated)</t>
    </r>
  </si>
  <si>
    <t>[mg form./kg soil]</t>
  </si>
  <si>
    <r>
      <t>E_</t>
    </r>
    <r>
      <rPr>
        <b/>
        <i/>
        <vertAlign val="subscript"/>
        <sz val="9"/>
        <color theme="0"/>
        <rFont val="Arial"/>
        <family val="2"/>
      </rPr>
      <t>as</t>
    </r>
    <r>
      <rPr>
        <vertAlign val="subscript"/>
        <sz val="9"/>
        <color theme="0"/>
        <rFont val="Arial"/>
        <family val="2"/>
      </rPr>
      <t>[i]</t>
    </r>
    <r>
      <rPr>
        <sz val="9"/>
        <color theme="0"/>
        <rFont val="Arial"/>
        <family val="2"/>
      </rPr>
      <t xml:space="preserve"> Earthworm</t>
    </r>
  </si>
  <si>
    <r>
      <t>TER_</t>
    </r>
    <r>
      <rPr>
        <b/>
        <i/>
        <vertAlign val="subscript"/>
        <sz val="9"/>
        <color theme="0"/>
        <rFont val="Arial"/>
        <family val="2"/>
      </rPr>
      <t>as[i]</t>
    </r>
    <r>
      <rPr>
        <b/>
        <i/>
        <sz val="9"/>
        <color theme="0"/>
        <rFont val="Arial"/>
        <family val="2"/>
      </rPr>
      <t xml:space="preserve"> </t>
    </r>
    <r>
      <rPr>
        <i/>
        <sz val="9"/>
        <color theme="0"/>
        <rFont val="Arial"/>
        <family val="2"/>
      </rPr>
      <t>Earthworm</t>
    </r>
  </si>
  <si>
    <r>
      <t>E_</t>
    </r>
    <r>
      <rPr>
        <b/>
        <i/>
        <vertAlign val="subscript"/>
        <sz val="9"/>
        <color theme="0"/>
        <rFont val="Arial"/>
        <family val="2"/>
      </rPr>
      <t>as</t>
    </r>
    <r>
      <rPr>
        <vertAlign val="subscript"/>
        <sz val="9"/>
        <color theme="0"/>
        <rFont val="Arial"/>
        <family val="2"/>
      </rPr>
      <t>[i]</t>
    </r>
    <r>
      <rPr>
        <sz val="9"/>
        <color theme="0"/>
        <rFont val="Arial"/>
        <family val="2"/>
      </rPr>
      <t xml:space="preserve"> </t>
    </r>
    <r>
      <rPr>
        <i/>
        <sz val="9"/>
        <color theme="0"/>
        <rFont val="Arial"/>
        <family val="2"/>
      </rPr>
      <t>Collembola</t>
    </r>
  </si>
  <si>
    <r>
      <rPr>
        <b/>
        <sz val="9"/>
        <color theme="0"/>
        <rFont val="Arial"/>
        <family val="2"/>
      </rPr>
      <t>TER_</t>
    </r>
    <r>
      <rPr>
        <b/>
        <vertAlign val="subscript"/>
        <sz val="9"/>
        <color theme="0"/>
        <rFont val="Arial"/>
        <family val="2"/>
      </rPr>
      <t>as[i]</t>
    </r>
    <r>
      <rPr>
        <b/>
        <i/>
        <sz val="9"/>
        <color theme="0"/>
        <rFont val="Arial"/>
        <family val="2"/>
      </rPr>
      <t xml:space="preserve"> </t>
    </r>
    <r>
      <rPr>
        <i/>
        <sz val="9"/>
        <color theme="0"/>
        <rFont val="Arial"/>
        <family val="2"/>
      </rPr>
      <t>Collembola</t>
    </r>
  </si>
  <si>
    <r>
      <t>E_</t>
    </r>
    <r>
      <rPr>
        <b/>
        <i/>
        <vertAlign val="subscript"/>
        <sz val="9"/>
        <color theme="0"/>
        <rFont val="Arial"/>
        <family val="2"/>
      </rPr>
      <t>as</t>
    </r>
    <r>
      <rPr>
        <vertAlign val="subscript"/>
        <sz val="9"/>
        <color theme="0"/>
        <rFont val="Arial"/>
        <family val="2"/>
      </rPr>
      <t>[i]</t>
    </r>
    <r>
      <rPr>
        <sz val="9"/>
        <color theme="0"/>
        <rFont val="Arial"/>
        <family val="2"/>
      </rPr>
      <t xml:space="preserve"> </t>
    </r>
    <r>
      <rPr>
        <i/>
        <sz val="9"/>
        <color theme="0"/>
        <rFont val="Arial"/>
        <family val="2"/>
      </rPr>
      <t>Hypoaspis</t>
    </r>
  </si>
  <si>
    <r>
      <rPr>
        <b/>
        <sz val="9"/>
        <color theme="0"/>
        <rFont val="Arial"/>
        <family val="2"/>
      </rPr>
      <t>TER_</t>
    </r>
    <r>
      <rPr>
        <b/>
        <vertAlign val="subscript"/>
        <sz val="9"/>
        <color theme="0"/>
        <rFont val="Arial"/>
        <family val="2"/>
      </rPr>
      <t>as[i]</t>
    </r>
    <r>
      <rPr>
        <b/>
        <i/>
        <sz val="9"/>
        <color theme="0"/>
        <rFont val="Arial"/>
        <family val="2"/>
      </rPr>
      <t xml:space="preserve"> </t>
    </r>
    <r>
      <rPr>
        <i/>
        <sz val="9"/>
        <color theme="0"/>
        <rFont val="Arial"/>
        <family val="2"/>
      </rPr>
      <t>Hypoaspis</t>
    </r>
  </si>
  <si>
    <r>
      <t>C_</t>
    </r>
    <r>
      <rPr>
        <b/>
        <i/>
        <vertAlign val="subscript"/>
        <sz val="9"/>
        <color theme="0"/>
        <rFont val="Arial"/>
        <family val="2"/>
      </rPr>
      <t>as[i]</t>
    </r>
  </si>
  <si>
    <r>
      <t>PEC_</t>
    </r>
    <r>
      <rPr>
        <b/>
        <i/>
        <vertAlign val="subscript"/>
        <sz val="9"/>
        <color theme="0"/>
        <rFont val="Arial"/>
        <family val="2"/>
      </rPr>
      <t>as[i]</t>
    </r>
  </si>
  <si>
    <r>
      <t>X_</t>
    </r>
    <r>
      <rPr>
        <b/>
        <i/>
        <vertAlign val="subscript"/>
        <sz val="9"/>
        <color theme="0"/>
        <rFont val="Arial"/>
        <family val="2"/>
      </rPr>
      <t>as[i]</t>
    </r>
  </si>
  <si>
    <r>
      <t>The mixture toxicity of active substances should be calculated based on the PEC</t>
    </r>
    <r>
      <rPr>
        <vertAlign val="subscript"/>
        <sz val="10"/>
        <color theme="1"/>
        <rFont val="Arial"/>
        <family val="2"/>
      </rPr>
      <t xml:space="preserve">acc </t>
    </r>
    <r>
      <rPr>
        <sz val="10"/>
        <color theme="1"/>
        <rFont val="Arial"/>
        <family val="2"/>
      </rPr>
      <t>(after 20 years) values obtained with Nordic PEC</t>
    </r>
    <r>
      <rPr>
        <vertAlign val="subscript"/>
        <sz val="10"/>
        <color theme="1"/>
        <rFont val="Arial"/>
        <family val="2"/>
      </rPr>
      <t>soil</t>
    </r>
    <r>
      <rPr>
        <sz val="10"/>
        <color theme="1"/>
        <rFont val="Arial"/>
        <family val="2"/>
      </rPr>
      <t xml:space="preserve"> Calculator*.
The risk assessment for the formulation should always be based on the formulation toxicity endpoint expressed on active substance basis and the PEC</t>
    </r>
    <r>
      <rPr>
        <vertAlign val="subscript"/>
        <sz val="10"/>
        <color theme="1"/>
        <rFont val="Arial"/>
        <family val="2"/>
      </rPr>
      <t>acc</t>
    </r>
    <r>
      <rPr>
        <sz val="10"/>
        <color theme="1"/>
        <rFont val="Arial"/>
        <family val="2"/>
      </rPr>
      <t xml:space="preserve"> of the active substance. If a formulation contains more than one active substance, then the endpoint must be expressed as the sum of the a.s. endpoints and be divided with the sum of the PEC</t>
    </r>
    <r>
      <rPr>
        <vertAlign val="subscript"/>
        <sz val="10"/>
        <color theme="1"/>
        <rFont val="Arial"/>
        <family val="2"/>
      </rPr>
      <t xml:space="preserve">acc </t>
    </r>
    <r>
      <rPr>
        <sz val="10"/>
        <color theme="1"/>
        <rFont val="Arial"/>
        <family val="2"/>
      </rPr>
      <t>of the active substances (PEC</t>
    </r>
    <r>
      <rPr>
        <vertAlign val="subscript"/>
        <sz val="10"/>
        <color theme="1"/>
        <rFont val="Arial"/>
        <family val="2"/>
      </rPr>
      <t>acc mix</t>
    </r>
    <r>
      <rPr>
        <sz val="10"/>
        <color theme="1"/>
        <rFont val="Arial"/>
        <family val="2"/>
      </rPr>
      <t>). The expression of formulation data on active substance basis is based on the density of the formulation and the weight fraction(s) of the active substance(s).
This calculator has been developed to facilitate and standardize such calculations.
Please consult the latest version of the Northern Zone Guidance Document** for most up-to-date instructions.</t>
    </r>
  </si>
  <si>
    <t>Dark blue</t>
  </si>
  <si>
    <t>Table column header</t>
  </si>
  <si>
    <t>Column</t>
  </si>
  <si>
    <t>[g/L]</t>
  </si>
  <si>
    <r>
      <t>Density should be set only if C</t>
    </r>
    <r>
      <rPr>
        <vertAlign val="subscript"/>
        <sz val="9"/>
        <color theme="6" tint="-0.499984740745262"/>
        <rFont val="Arial"/>
        <family val="2"/>
      </rPr>
      <t>as[i]</t>
    </r>
    <r>
      <rPr>
        <sz val="9"/>
        <color theme="6" tint="-0.499984740745262"/>
        <rFont val="Arial"/>
        <family val="2"/>
      </rPr>
      <t xml:space="preserve"> is reported in g/L. Otherwise d =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</si>
</sst>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
  </numFmts>
  <fonts count="49" x14ac:knownFonts="1">
    <font>
      <sz val="11"/>
      <color theme="1"/>
      <name val="Arial"/>
      <family val="2"/>
    </font>
    <font>
      <sz val="11"/>
      <color theme="1"/>
      <name val="Arial"/>
      <family val="2"/>
    </font>
    <font>
      <sz val="8"/>
      <name val="Arial"/>
      <family val="2"/>
    </font>
    <font>
      <sz val="9"/>
      <color theme="1"/>
      <name val="Arial"/>
      <family val="2"/>
    </font>
    <font>
      <sz val="11"/>
      <color rgb="FFFF0000"/>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b/>
      <sz val="11"/>
      <color rgb="FF3F3F3F"/>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name val="Arial"/>
      <family val="2"/>
    </font>
    <font>
      <sz val="11"/>
      <color rgb="FFC00000"/>
      <name val="Arial"/>
      <family val="2"/>
    </font>
    <font>
      <sz val="12"/>
      <color theme="8" tint="-0.499984740745262"/>
      <name val="Segoe UI Semibold"/>
      <family val="2"/>
      <scheme val="major"/>
    </font>
    <font>
      <b/>
      <u/>
      <sz val="12"/>
      <color theme="8" tint="-0.499984740745262"/>
      <name val="Arial"/>
      <family val="2"/>
    </font>
    <font>
      <i/>
      <sz val="9"/>
      <color theme="1"/>
      <name val="Arial"/>
      <family val="2"/>
    </font>
    <font>
      <b/>
      <i/>
      <sz val="9"/>
      <color theme="1"/>
      <name val="Arial"/>
      <family val="2"/>
    </font>
    <font>
      <b/>
      <i/>
      <vertAlign val="subscript"/>
      <sz val="9"/>
      <color theme="1"/>
      <name val="Arial"/>
      <family val="2"/>
    </font>
    <font>
      <b/>
      <i/>
      <sz val="9"/>
      <color theme="0"/>
      <name val="Arial"/>
      <family val="2"/>
    </font>
    <font>
      <b/>
      <i/>
      <vertAlign val="subscript"/>
      <sz val="9"/>
      <color theme="0"/>
      <name val="Arial"/>
      <family val="2"/>
    </font>
    <font>
      <i/>
      <vertAlign val="subscript"/>
      <sz val="9"/>
      <color theme="1"/>
      <name val="Arial"/>
      <family val="2"/>
    </font>
    <font>
      <vertAlign val="subscript"/>
      <sz val="9"/>
      <color theme="0"/>
      <name val="Arial"/>
      <family val="2"/>
    </font>
    <font>
      <sz val="9"/>
      <color theme="0"/>
      <name val="Arial"/>
      <family val="2"/>
    </font>
    <font>
      <i/>
      <sz val="9"/>
      <color theme="0"/>
      <name val="Arial"/>
      <family val="2"/>
    </font>
    <font>
      <b/>
      <sz val="9"/>
      <color theme="0"/>
      <name val="Arial"/>
      <family val="2"/>
    </font>
    <font>
      <b/>
      <vertAlign val="subscript"/>
      <sz val="9"/>
      <color theme="0"/>
      <name val="Arial"/>
      <family val="2"/>
    </font>
    <font>
      <b/>
      <i/>
      <vertAlign val="superscript"/>
      <sz val="9"/>
      <color theme="1"/>
      <name val="Arial"/>
      <family val="2"/>
    </font>
    <font>
      <u/>
      <sz val="11"/>
      <color theme="10"/>
      <name val="Arial"/>
      <family val="2"/>
    </font>
    <font>
      <sz val="10"/>
      <color theme="1"/>
      <name val="Arial"/>
      <family val="2"/>
    </font>
    <font>
      <u/>
      <sz val="9"/>
      <color theme="10"/>
      <name val="Arial"/>
      <family val="2"/>
    </font>
    <font>
      <sz val="10"/>
      <name val="Arial"/>
      <family val="2"/>
    </font>
    <font>
      <sz val="10"/>
      <color rgb="FFFF0000"/>
      <name val="Arial"/>
      <family val="2"/>
    </font>
    <font>
      <vertAlign val="subscript"/>
      <sz val="10"/>
      <color theme="1"/>
      <name val="Arial"/>
      <family val="2"/>
    </font>
    <font>
      <u/>
      <sz val="8"/>
      <color theme="10"/>
      <name val="Arial"/>
      <family val="2"/>
    </font>
    <font>
      <i/>
      <sz val="11"/>
      <color theme="1"/>
      <name val="Arial"/>
      <family val="2"/>
    </font>
    <font>
      <b/>
      <sz val="10"/>
      <color theme="0"/>
      <name val="Arial"/>
      <family val="2"/>
    </font>
    <font>
      <b/>
      <vertAlign val="subscript"/>
      <sz val="10"/>
      <color theme="0"/>
      <name val="Arial"/>
      <family val="2"/>
    </font>
    <font>
      <b/>
      <i/>
      <sz val="10"/>
      <color theme="0"/>
      <name val="Arial"/>
      <family val="2"/>
    </font>
    <font>
      <sz val="10"/>
      <color theme="0"/>
      <name val="Arial"/>
      <family val="2"/>
    </font>
    <font>
      <i/>
      <sz val="10"/>
      <name val="Arial"/>
      <family val="2"/>
    </font>
    <font>
      <i/>
      <sz val="8"/>
      <color theme="1"/>
      <name val="Arial"/>
      <family val="2"/>
    </font>
    <font>
      <sz val="9"/>
      <color theme="6" tint="-0.499984740745262"/>
      <name val="Arial"/>
      <family val="2"/>
    </font>
    <font>
      <vertAlign val="subscript"/>
      <sz val="9"/>
      <color theme="6" tint="-0.499984740745262"/>
      <name val="Arial"/>
      <family val="2"/>
    </font>
  </fonts>
  <fills count="3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6" tint="0.7999816888943144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8" tint="0.39997558519241921"/>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6" tint="-0.24994659260841701"/>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medium">
        <color theme="6" tint="-0.24994659260841701"/>
      </top>
      <bottom/>
      <diagonal/>
    </border>
    <border>
      <left style="medium">
        <color theme="6" tint="-0.24994659260841701"/>
      </left>
      <right/>
      <top style="medium">
        <color theme="6" tint="-0.24994659260841701"/>
      </top>
      <bottom/>
      <diagonal/>
    </border>
    <border>
      <left/>
      <right style="medium">
        <color theme="6" tint="-0.24994659260841701"/>
      </right>
      <top style="medium">
        <color theme="6" tint="-0.24994659260841701"/>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right/>
      <top/>
      <bottom style="thin">
        <color theme="0" tint="-0.249977111117893"/>
      </bottom>
      <diagonal/>
    </border>
    <border>
      <left style="medium">
        <color theme="6" tint="-0.249977111117893"/>
      </left>
      <right style="medium">
        <color theme="6" tint="-0.249977111117893"/>
      </right>
      <top style="medium">
        <color theme="6" tint="-0.249977111117893"/>
      </top>
      <bottom/>
      <diagonal/>
    </border>
    <border>
      <left style="medium">
        <color theme="6" tint="-0.249977111117893"/>
      </left>
      <right style="medium">
        <color theme="6" tint="-0.249977111117893"/>
      </right>
      <top/>
      <bottom style="medium">
        <color theme="6" tint="-0.249977111117893"/>
      </bottom>
      <diagonal/>
    </border>
  </borders>
  <cellStyleXfs count="49">
    <xf numFmtId="0" fontId="0" fillId="36" borderId="0" applyNumberFormat="0" applyFont="0" applyBorder="0"/>
    <xf numFmtId="0" fontId="19"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7" fillId="3" borderId="4" applyNumberFormat="0" applyBorder="0" applyAlignment="0" applyProtection="0"/>
    <xf numFmtId="0" fontId="11" fillId="9" borderId="5" applyNumberFormat="0" applyAlignment="0" applyProtection="0"/>
    <xf numFmtId="0" fontId="17" fillId="2" borderId="4" applyNumberFormat="0" applyBorder="0" applyAlignment="0"/>
    <xf numFmtId="0" fontId="12" fillId="0" borderId="6" applyNumberFormat="0" applyFill="0" applyAlignment="0" applyProtection="0"/>
    <xf numFmtId="0" fontId="13" fillId="10" borderId="7" applyNumberFormat="0" applyAlignment="0" applyProtection="0"/>
    <xf numFmtId="0" fontId="4" fillId="0" borderId="0" applyNumberFormat="0" applyFill="0" applyBorder="0" applyAlignment="0" applyProtection="0"/>
    <xf numFmtId="0" fontId="1" fillId="11" borderId="12" applyNumberFormat="0" applyFont="0" applyAlignment="0"/>
    <xf numFmtId="0" fontId="14" fillId="5" borderId="0" applyNumberFormat="0" applyFont="0" applyBorder="0" applyAlignment="0" applyProtection="0"/>
    <xf numFmtId="0" fontId="15" fillId="0" borderId="8" applyNumberFormat="0" applyFill="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 fillId="3" borderId="0">
      <alignment horizontal="left" vertical="center"/>
    </xf>
    <xf numFmtId="0" fontId="33" fillId="36" borderId="0" applyNumberFormat="0" applyFill="0" applyBorder="0" applyAlignment="0" applyProtection="0"/>
  </cellStyleXfs>
  <cellXfs count="130">
    <xf numFmtId="0" fontId="0" fillId="36" borderId="0" xfId="0"/>
    <xf numFmtId="0" fontId="0" fillId="3" borderId="0" xfId="0" applyFill="1"/>
    <xf numFmtId="0" fontId="0" fillId="36" borderId="0" xfId="0" applyFont="1" applyAlignment="1">
      <alignment vertical="center"/>
    </xf>
    <xf numFmtId="0" fontId="0" fillId="3" borderId="0" xfId="0" applyFont="1" applyFill="1" applyAlignment="1">
      <alignment horizontal="center" vertical="center"/>
    </xf>
    <xf numFmtId="0" fontId="0" fillId="3" borderId="0" xfId="0" applyFont="1" applyFill="1" applyAlignment="1">
      <alignment vertical="center"/>
    </xf>
    <xf numFmtId="0" fontId="3" fillId="36" borderId="0" xfId="0" applyFont="1" applyAlignment="1">
      <alignment vertical="center" wrapText="1"/>
    </xf>
    <xf numFmtId="0" fontId="22" fillId="5" borderId="10" xfId="0" applyFont="1" applyFill="1" applyBorder="1" applyAlignment="1">
      <alignment horizontal="center" vertical="center" wrapText="1"/>
    </xf>
    <xf numFmtId="0" fontId="0" fillId="36" borderId="0" xfId="0" applyFont="1" applyAlignment="1">
      <alignment horizontal="center" vertical="center"/>
    </xf>
    <xf numFmtId="0" fontId="0" fillId="3" borderId="11" xfId="0" applyFont="1" applyFill="1" applyBorder="1" applyAlignment="1">
      <alignment vertical="center"/>
    </xf>
    <xf numFmtId="0" fontId="0" fillId="3" borderId="11" xfId="0" applyFont="1" applyFill="1" applyBorder="1" applyAlignment="1">
      <alignment horizontal="center" vertical="center"/>
    </xf>
    <xf numFmtId="0" fontId="24" fillId="4" borderId="9"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1" fillId="3" borderId="0" xfId="0" applyFont="1" applyFill="1" applyAlignment="1">
      <alignment vertical="center"/>
    </xf>
    <xf numFmtId="0" fontId="3" fillId="5" borderId="0" xfId="16" applyFont="1" applyAlignment="1">
      <alignment horizontal="center" vertical="center" wrapText="1"/>
    </xf>
    <xf numFmtId="0" fontId="21" fillId="5" borderId="0" xfId="16" applyFont="1" applyAlignment="1">
      <alignment horizontal="center" vertical="center" wrapText="1"/>
    </xf>
    <xf numFmtId="0" fontId="22" fillId="5" borderId="0" xfId="16" applyFont="1" applyAlignment="1">
      <alignment horizontal="center" vertical="center" wrapText="1"/>
    </xf>
    <xf numFmtId="0" fontId="0" fillId="36" borderId="0" xfId="0" applyFont="1"/>
    <xf numFmtId="0" fontId="3" fillId="36" borderId="0" xfId="0" applyFont="1"/>
    <xf numFmtId="1" fontId="0" fillId="36" borderId="0" xfId="0" applyNumberFormat="1" applyFont="1"/>
    <xf numFmtId="0" fontId="18" fillId="36" borderId="0" xfId="0" applyFont="1"/>
    <xf numFmtId="0" fontId="0" fillId="36" borderId="0" xfId="0" applyFont="1" applyBorder="1"/>
    <xf numFmtId="0" fontId="20" fillId="36" borderId="0" xfId="0" applyFont="1" applyBorder="1"/>
    <xf numFmtId="0" fontId="15" fillId="3" borderId="0" xfId="0" applyFont="1" applyFill="1"/>
    <xf numFmtId="0" fontId="15" fillId="3" borderId="0" xfId="0" applyFont="1" applyFill="1" applyAlignment="1">
      <alignment vertical="top"/>
    </xf>
    <xf numFmtId="0" fontId="0" fillId="3" borderId="0" xfId="0" applyFill="1" applyAlignment="1">
      <alignment vertical="top"/>
    </xf>
    <xf numFmtId="0" fontId="0" fillId="36" borderId="0" xfId="0" applyAlignment="1">
      <alignment vertical="top"/>
    </xf>
    <xf numFmtId="0" fontId="13" fillId="4" borderId="14" xfId="0" applyFont="1" applyFill="1" applyBorder="1" applyAlignment="1">
      <alignment horizontal="center" vertical="center"/>
    </xf>
    <xf numFmtId="0" fontId="34" fillId="3" borderId="14" xfId="0" applyFont="1" applyFill="1" applyBorder="1"/>
    <xf numFmtId="0" fontId="34" fillId="36" borderId="0" xfId="0" applyFont="1"/>
    <xf numFmtId="0" fontId="34" fillId="36" borderId="14" xfId="0" applyFont="1" applyBorder="1" applyAlignment="1">
      <alignment vertical="center"/>
    </xf>
    <xf numFmtId="0" fontId="36" fillId="3" borderId="14" xfId="9" applyFont="1" applyBorder="1" applyAlignment="1">
      <alignment horizontal="center" vertical="center" wrapText="1"/>
    </xf>
    <xf numFmtId="0" fontId="36" fillId="2" borderId="14" xfId="11" applyFont="1" applyBorder="1" applyAlignment="1">
      <alignment horizontal="center" vertical="center"/>
    </xf>
    <xf numFmtId="0" fontId="34" fillId="5" borderId="14" xfId="16" applyFont="1" applyBorder="1" applyAlignment="1">
      <alignment horizontal="center" vertical="center" wrapText="1"/>
    </xf>
    <xf numFmtId="0" fontId="34" fillId="11" borderId="12" xfId="15" applyFont="1" applyAlignment="1">
      <alignment horizontal="center" vertical="center"/>
    </xf>
    <xf numFmtId="0" fontId="20" fillId="3" borderId="0" xfId="47" applyAlignment="1">
      <alignment vertical="center"/>
    </xf>
    <xf numFmtId="0" fontId="34" fillId="3" borderId="14" xfId="0" applyFont="1" applyFill="1" applyBorder="1" applyAlignment="1">
      <alignment vertical="center"/>
    </xf>
    <xf numFmtId="0" fontId="15" fillId="3" borderId="0" xfId="0" applyFont="1" applyFill="1" applyAlignment="1">
      <alignment horizontal="left" vertical="center"/>
    </xf>
    <xf numFmtId="0" fontId="0" fillId="36" borderId="0" xfId="0" applyAlignment="1">
      <alignment horizontal="left" vertical="center"/>
    </xf>
    <xf numFmtId="0" fontId="0" fillId="3" borderId="0" xfId="0" applyFill="1" applyAlignment="1">
      <alignment horizontal="left" vertical="center"/>
    </xf>
    <xf numFmtId="0" fontId="3" fillId="36" borderId="0" xfId="0" applyFont="1" applyBorder="1" applyAlignment="1">
      <alignment horizontal="left" vertical="center"/>
    </xf>
    <xf numFmtId="0" fontId="35" fillId="3" borderId="0" xfId="48" applyFont="1" applyFill="1" applyBorder="1" applyAlignment="1">
      <alignment horizontal="left" vertical="center" wrapText="1"/>
    </xf>
    <xf numFmtId="0" fontId="34" fillId="3" borderId="14" xfId="0" applyFont="1" applyFill="1" applyBorder="1" applyAlignment="1">
      <alignment horizontal="center" vertical="center"/>
    </xf>
    <xf numFmtId="0" fontId="0" fillId="3" borderId="0" xfId="0" applyFill="1" applyAlignment="1">
      <alignment vertical="center"/>
    </xf>
    <xf numFmtId="0" fontId="15" fillId="3" borderId="0" xfId="0" applyFont="1" applyFill="1" applyAlignment="1">
      <alignment vertical="center"/>
    </xf>
    <xf numFmtId="0" fontId="13" fillId="4" borderId="14" xfId="0" applyFont="1" applyFill="1" applyBorder="1" applyAlignment="1">
      <alignment vertical="center"/>
    </xf>
    <xf numFmtId="0" fontId="0" fillId="36" borderId="0" xfId="0" applyAlignment="1">
      <alignment vertical="center"/>
    </xf>
    <xf numFmtId="0" fontId="21" fillId="36" borderId="0" xfId="0" applyFont="1"/>
    <xf numFmtId="0" fontId="40" fillId="36" borderId="0" xfId="0" applyFont="1"/>
    <xf numFmtId="0" fontId="21" fillId="36" borderId="0" xfId="0" applyFont="1" applyAlignment="1">
      <alignment vertical="center" wrapText="1"/>
    </xf>
    <xf numFmtId="0" fontId="36" fillId="2" borderId="11" xfId="11" applyFont="1" applyBorder="1" applyAlignment="1">
      <alignment horizontal="center" vertical="center"/>
    </xf>
    <xf numFmtId="0" fontId="36" fillId="3" borderId="11" xfId="9" applyFont="1" applyBorder="1" applyAlignment="1" applyProtection="1">
      <alignment vertical="center"/>
      <protection locked="0"/>
    </xf>
    <xf numFmtId="0" fontId="36" fillId="3" borderId="11" xfId="9" applyFont="1" applyBorder="1" applyAlignment="1" applyProtection="1">
      <alignment horizontal="center" vertical="center"/>
      <protection locked="0"/>
    </xf>
    <xf numFmtId="9" fontId="36" fillId="2" borderId="11" xfId="11" applyNumberFormat="1" applyFont="1" applyBorder="1" applyAlignment="1">
      <alignment horizontal="center" vertical="center"/>
    </xf>
    <xf numFmtId="0" fontId="34" fillId="36" borderId="11" xfId="0" applyFont="1" applyBorder="1" applyAlignment="1" applyProtection="1">
      <alignment horizontal="center"/>
      <protection locked="0"/>
    </xf>
    <xf numFmtId="2" fontId="36" fillId="2" borderId="11" xfId="11" applyNumberFormat="1" applyFont="1" applyBorder="1" applyAlignment="1">
      <alignment horizontal="center" vertical="center"/>
    </xf>
    <xf numFmtId="0" fontId="36" fillId="2" borderId="0" xfId="11" applyFont="1" applyBorder="1" applyAlignment="1">
      <alignment horizontal="center" vertical="center"/>
    </xf>
    <xf numFmtId="0" fontId="36" fillId="3" borderId="0" xfId="9" applyFont="1" applyBorder="1" applyAlignment="1" applyProtection="1">
      <alignment vertical="center"/>
      <protection locked="0"/>
    </xf>
    <xf numFmtId="0" fontId="36" fillId="3" borderId="0" xfId="9" applyFont="1" applyBorder="1" applyAlignment="1" applyProtection="1">
      <alignment horizontal="center" vertical="center"/>
      <protection locked="0"/>
    </xf>
    <xf numFmtId="9" fontId="36" fillId="2" borderId="0" xfId="11" applyNumberFormat="1" applyFont="1" applyBorder="1" applyAlignment="1">
      <alignment horizontal="center" vertical="center"/>
    </xf>
    <xf numFmtId="2" fontId="36" fillId="2" borderId="0" xfId="11" applyNumberFormat="1" applyFont="1" applyBorder="1" applyAlignment="1">
      <alignment horizontal="center" vertical="center"/>
    </xf>
    <xf numFmtId="0" fontId="36" fillId="2" borderId="10" xfId="11" applyFont="1" applyBorder="1" applyAlignment="1">
      <alignment horizontal="center" vertical="center"/>
    </xf>
    <xf numFmtId="0" fontId="36" fillId="3" borderId="10" xfId="9" applyFont="1" applyBorder="1" applyAlignment="1" applyProtection="1">
      <alignment vertical="center"/>
      <protection locked="0"/>
    </xf>
    <xf numFmtId="0" fontId="36" fillId="3" borderId="10" xfId="9" applyFont="1" applyBorder="1" applyAlignment="1" applyProtection="1">
      <alignment horizontal="center" vertical="center"/>
      <protection locked="0"/>
    </xf>
    <xf numFmtId="9" fontId="36" fillId="2" borderId="10" xfId="11" applyNumberFormat="1" applyFont="1" applyBorder="1" applyAlignment="1">
      <alignment horizontal="center" vertical="center"/>
    </xf>
    <xf numFmtId="0" fontId="34" fillId="37" borderId="9" xfId="0" applyFont="1" applyFill="1" applyBorder="1" applyAlignment="1">
      <alignment horizontal="center" vertical="center" wrapText="1"/>
    </xf>
    <xf numFmtId="0" fontId="41" fillId="4" borderId="9" xfId="0" applyFont="1" applyFill="1" applyBorder="1" applyAlignment="1">
      <alignment vertical="center" wrapText="1"/>
    </xf>
    <xf numFmtId="0" fontId="41" fillId="4" borderId="9" xfId="0" applyFont="1" applyFill="1" applyBorder="1" applyAlignment="1">
      <alignment horizontal="center" vertical="center" wrapText="1"/>
    </xf>
    <xf numFmtId="0" fontId="36" fillId="2" borderId="11" xfId="11" applyFont="1" applyBorder="1" applyAlignment="1">
      <alignment vertical="center" wrapText="1"/>
    </xf>
    <xf numFmtId="0" fontId="34" fillId="3" borderId="11" xfId="0" applyFont="1" applyFill="1" applyBorder="1" applyAlignment="1" applyProtection="1">
      <alignment horizontal="center" vertical="center" wrapText="1"/>
      <protection locked="0"/>
    </xf>
    <xf numFmtId="164" fontId="36" fillId="2" borderId="11" xfId="11" applyNumberFormat="1" applyFont="1" applyBorder="1" applyAlignment="1">
      <alignment horizontal="center" vertical="center" wrapText="1"/>
    </xf>
    <xf numFmtId="165" fontId="36" fillId="2" borderId="11" xfId="11" applyNumberFormat="1" applyFont="1" applyBorder="1" applyAlignment="1">
      <alignment horizontal="center" vertical="center"/>
    </xf>
    <xf numFmtId="166" fontId="36" fillId="2" borderId="0" xfId="11" applyNumberFormat="1" applyFont="1" applyBorder="1" applyAlignment="1">
      <alignment horizontal="center" vertical="center" wrapText="1"/>
    </xf>
    <xf numFmtId="0" fontId="45" fillId="2" borderId="0" xfId="11" applyFont="1" applyBorder="1" applyAlignment="1">
      <alignment vertical="center" wrapText="1"/>
    </xf>
    <xf numFmtId="0" fontId="34" fillId="3" borderId="0" xfId="0" applyFont="1" applyFill="1" applyBorder="1" applyAlignment="1" applyProtection="1">
      <alignment horizontal="center" vertical="center" wrapText="1"/>
      <protection locked="0"/>
    </xf>
    <xf numFmtId="164" fontId="36" fillId="2" borderId="0" xfId="11" applyNumberFormat="1" applyFont="1" applyBorder="1" applyAlignment="1">
      <alignment horizontal="center" vertical="center" wrapText="1"/>
    </xf>
    <xf numFmtId="165" fontId="36" fillId="2" borderId="0" xfId="11" applyNumberFormat="1" applyFont="1" applyBorder="1" applyAlignment="1">
      <alignment horizontal="center" vertical="center"/>
    </xf>
    <xf numFmtId="0" fontId="36" fillId="2" borderId="0" xfId="11" applyFont="1" applyBorder="1" applyAlignment="1">
      <alignment horizontal="center" vertical="center" wrapText="1"/>
    </xf>
    <xf numFmtId="166" fontId="36" fillId="2" borderId="0" xfId="11" applyNumberFormat="1" applyFont="1" applyBorder="1" applyAlignment="1">
      <alignment horizontal="center" vertical="center"/>
    </xf>
    <xf numFmtId="0" fontId="45" fillId="2" borderId="10" xfId="11" applyFont="1" applyBorder="1" applyAlignment="1">
      <alignment vertical="center" wrapText="1"/>
    </xf>
    <xf numFmtId="0" fontId="34" fillId="3" borderId="10" xfId="0" applyFont="1" applyFill="1" applyBorder="1" applyAlignment="1" applyProtection="1">
      <alignment horizontal="center" vertical="center" wrapText="1"/>
      <protection locked="0"/>
    </xf>
    <xf numFmtId="164" fontId="36" fillId="2" borderId="10" xfId="11" applyNumberFormat="1" applyFont="1" applyBorder="1" applyAlignment="1">
      <alignment horizontal="center" vertical="center" wrapText="1"/>
    </xf>
    <xf numFmtId="165" fontId="36" fillId="2" borderId="10" xfId="11" applyNumberFormat="1" applyFont="1" applyBorder="1" applyAlignment="1">
      <alignment horizontal="center" vertical="center"/>
    </xf>
    <xf numFmtId="166" fontId="36" fillId="2" borderId="10" xfId="11" applyNumberFormat="1" applyFont="1" applyBorder="1" applyAlignment="1">
      <alignment horizontal="center" vertical="center"/>
    </xf>
    <xf numFmtId="0" fontId="46" fillId="3" borderId="0" xfId="0" applyFont="1" applyFill="1" applyAlignment="1">
      <alignment vertical="center"/>
    </xf>
    <xf numFmtId="0" fontId="36" fillId="3" borderId="9" xfId="9" applyFont="1" applyBorder="1" applyAlignment="1" applyProtection="1">
      <alignment horizontal="center" vertical="center"/>
      <protection locked="0"/>
    </xf>
    <xf numFmtId="0" fontId="36" fillId="2" borderId="9" xfId="11" applyFont="1" applyBorder="1" applyAlignment="1">
      <alignment horizontal="center" vertical="center"/>
    </xf>
    <xf numFmtId="9" fontId="36" fillId="2" borderId="9" xfId="11" applyNumberFormat="1" applyFont="1" applyBorder="1" applyAlignment="1">
      <alignment horizontal="center" vertical="center"/>
    </xf>
    <xf numFmtId="0" fontId="41" fillId="4" borderId="9" xfId="0" applyFont="1" applyFill="1" applyBorder="1" applyAlignment="1">
      <alignment horizontal="left" vertical="center" wrapText="1"/>
    </xf>
    <xf numFmtId="0" fontId="3" fillId="5" borderId="11" xfId="16" applyFont="1" applyBorder="1" applyAlignment="1">
      <alignment horizontal="center" vertical="center" wrapText="1"/>
    </xf>
    <xf numFmtId="0" fontId="22" fillId="5" borderId="10" xfId="16" applyFont="1" applyBorder="1" applyAlignment="1">
      <alignment horizontal="center" vertical="center" wrapText="1"/>
    </xf>
    <xf numFmtId="0" fontId="21" fillId="5" borderId="10" xfId="16" applyFont="1" applyBorder="1" applyAlignment="1">
      <alignment horizontal="center" vertical="center" wrapText="1"/>
    </xf>
    <xf numFmtId="0" fontId="34" fillId="3" borderId="14" xfId="0" applyFont="1" applyFill="1" applyBorder="1" applyAlignment="1">
      <alignment vertical="center"/>
    </xf>
    <xf numFmtId="0" fontId="0" fillId="36" borderId="0" xfId="0" applyFont="1" applyAlignment="1"/>
    <xf numFmtId="0" fontId="34" fillId="3" borderId="15" xfId="0" applyFont="1" applyFill="1" applyBorder="1" applyAlignment="1">
      <alignment horizontal="left"/>
    </xf>
    <xf numFmtId="0" fontId="34" fillId="3" borderId="16" xfId="0" applyFont="1" applyFill="1" applyBorder="1" applyAlignment="1">
      <alignment horizontal="left"/>
    </xf>
    <xf numFmtId="0" fontId="34" fillId="3" borderId="17" xfId="0" applyFont="1" applyFill="1" applyBorder="1" applyAlignment="1">
      <alignment horizontal="left"/>
    </xf>
    <xf numFmtId="0" fontId="34" fillId="3" borderId="15" xfId="0"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0" fontId="39" fillId="3" borderId="0" xfId="48" applyFont="1" applyFill="1" applyBorder="1" applyAlignment="1">
      <alignment horizontal="left" vertical="center" wrapText="1"/>
    </xf>
    <xf numFmtId="0" fontId="13" fillId="4" borderId="14" xfId="0" applyFont="1" applyFill="1" applyBorder="1" applyAlignment="1">
      <alignment horizontal="left" vertical="center"/>
    </xf>
    <xf numFmtId="0" fontId="36" fillId="3" borderId="14" xfId="48" applyFont="1" applyFill="1" applyBorder="1" applyAlignment="1">
      <alignment vertical="center" wrapText="1"/>
    </xf>
    <xf numFmtId="0" fontId="34" fillId="3" borderId="14" xfId="0" applyFont="1" applyFill="1" applyBorder="1" applyAlignment="1">
      <alignment vertical="center"/>
    </xf>
    <xf numFmtId="0" fontId="34" fillId="11" borderId="19" xfId="15" applyFont="1" applyBorder="1" applyAlignment="1">
      <alignment horizontal="left" vertical="center" wrapText="1"/>
    </xf>
    <xf numFmtId="0" fontId="34" fillId="11" borderId="18" xfId="15" applyFont="1" applyBorder="1" applyAlignment="1">
      <alignment horizontal="left" vertical="center" wrapText="1"/>
    </xf>
    <xf numFmtId="0" fontId="34" fillId="11" borderId="20" xfId="15" applyFont="1" applyBorder="1" applyAlignment="1">
      <alignment horizontal="left" vertical="center" wrapText="1"/>
    </xf>
    <xf numFmtId="0" fontId="34" fillId="11" borderId="13" xfId="15" applyFont="1" applyBorder="1" applyAlignment="1">
      <alignment horizontal="left" vertical="center" wrapText="1"/>
    </xf>
    <xf numFmtId="0" fontId="34" fillId="11" borderId="0" xfId="15" applyFont="1" applyBorder="1" applyAlignment="1">
      <alignment horizontal="left" vertical="center" wrapText="1"/>
    </xf>
    <xf numFmtId="0" fontId="34" fillId="11" borderId="21" xfId="15" applyFont="1" applyBorder="1" applyAlignment="1">
      <alignment horizontal="left" vertical="center" wrapText="1"/>
    </xf>
    <xf numFmtId="0" fontId="34" fillId="11" borderId="22" xfId="15" applyFont="1" applyBorder="1" applyAlignment="1">
      <alignment horizontal="left" vertical="center" wrapText="1"/>
    </xf>
    <xf numFmtId="0" fontId="34" fillId="11" borderId="23" xfId="15" applyFont="1" applyBorder="1" applyAlignment="1">
      <alignment horizontal="left" vertical="center" wrapText="1"/>
    </xf>
    <xf numFmtId="0" fontId="34" fillId="11" borderId="24" xfId="15" applyFont="1" applyBorder="1" applyAlignment="1">
      <alignment horizontal="left" vertical="center" wrapText="1"/>
    </xf>
    <xf numFmtId="0" fontId="34" fillId="3" borderId="14" xfId="0" applyFont="1" applyFill="1" applyBorder="1" applyAlignment="1">
      <alignment horizontal="left" vertical="center" wrapText="1"/>
    </xf>
    <xf numFmtId="0" fontId="34" fillId="3" borderId="15" xfId="0" applyFont="1" applyFill="1" applyBorder="1" applyAlignment="1">
      <alignment horizontal="left" vertical="center"/>
    </xf>
    <xf numFmtId="0" fontId="34" fillId="3" borderId="16" xfId="0" applyFont="1" applyFill="1" applyBorder="1" applyAlignment="1">
      <alignment horizontal="left" vertical="center"/>
    </xf>
    <xf numFmtId="0" fontId="34" fillId="3" borderId="17" xfId="0" applyFont="1" applyFill="1" applyBorder="1" applyAlignment="1">
      <alignment horizontal="left" vertical="center"/>
    </xf>
    <xf numFmtId="0" fontId="13" fillId="4" borderId="0" xfId="0" applyFont="1" applyFill="1" applyAlignment="1">
      <alignment horizontal="left" vertical="center" indent="3"/>
    </xf>
    <xf numFmtId="0" fontId="20" fillId="3" borderId="23" xfId="47" applyBorder="1" applyAlignment="1">
      <alignment horizontal="left" vertical="center"/>
    </xf>
    <xf numFmtId="0" fontId="20" fillId="3" borderId="25" xfId="47" applyBorder="1" applyAlignment="1">
      <alignment horizontal="left" vertical="center"/>
    </xf>
    <xf numFmtId="0" fontId="39" fillId="36" borderId="18" xfId="48" applyFont="1" applyBorder="1" applyAlignment="1">
      <alignment horizontal="left" vertical="center" wrapText="1"/>
    </xf>
    <xf numFmtId="0" fontId="20" fillId="3" borderId="0" xfId="47">
      <alignment horizontal="left" vertical="center"/>
    </xf>
    <xf numFmtId="0" fontId="20" fillId="3" borderId="0" xfId="47" applyBorder="1" applyAlignment="1">
      <alignment horizontal="left" vertical="center"/>
    </xf>
    <xf numFmtId="0" fontId="41" fillId="4" borderId="9" xfId="0" applyFont="1" applyFill="1" applyBorder="1" applyAlignment="1">
      <alignment horizontal="center" vertical="center" wrapText="1"/>
    </xf>
    <xf numFmtId="0" fontId="43" fillId="4" borderId="9"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20" fillId="3" borderId="0" xfId="0" applyFont="1" applyFill="1" applyAlignment="1">
      <alignment horizontal="left" vertical="center"/>
    </xf>
    <xf numFmtId="0" fontId="20" fillId="3" borderId="0" xfId="47" applyAlignment="1">
      <alignment horizontal="left" vertical="center"/>
    </xf>
    <xf numFmtId="0" fontId="47" fillId="11" borderId="26" xfId="0" applyFont="1" applyFill="1" applyBorder="1" applyAlignment="1">
      <alignment horizontal="center" vertical="center" wrapText="1"/>
    </xf>
    <xf numFmtId="0" fontId="47" fillId="11" borderId="27" xfId="0" applyFont="1" applyFill="1" applyBorder="1" applyAlignment="1">
      <alignment horizontal="center" vertical="center" wrapText="1"/>
    </xf>
  </cellXfs>
  <cellStyles count="49">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7" builtinId="27" hidden="1"/>
    <cellStyle name="Calculation" xfId="11" builtinId="22" customBuiltin="1"/>
    <cellStyle name="Check Cell" xfId="13" builtinId="23" hidden="1"/>
    <cellStyle name="Comma" xfId="18" builtinId="3" hidden="1"/>
    <cellStyle name="Comma [0]" xfId="19" builtinId="6" hidden="1"/>
    <cellStyle name="Currency" xfId="20" builtinId="4" hidden="1"/>
    <cellStyle name="Currency [0]" xfId="21" builtinId="7" hidden="1"/>
    <cellStyle name="Explanatory Text" xfId="16" builtinId="53" customBuiltin="1"/>
    <cellStyle name="Good" xfId="6" builtinId="26" hidden="1"/>
    <cellStyle name="Heading 1" xfId="2" builtinId="16" hidden="1"/>
    <cellStyle name="Heading 2" xfId="3" builtinId="17" hidden="1"/>
    <cellStyle name="Heading 3" xfId="4" builtinId="18" hidden="1"/>
    <cellStyle name="Heading 4" xfId="5" builtinId="19" hidden="1"/>
    <cellStyle name="Hyperlink" xfId="48" builtinId="8"/>
    <cellStyle name="Input" xfId="9" builtinId="20" customBuiltin="1"/>
    <cellStyle name="Linked Cell" xfId="12" builtinId="24" hidden="1"/>
    <cellStyle name="Neutral" xfId="8" builtinId="28" hidden="1"/>
    <cellStyle name="Normal" xfId="0" builtinId="0" customBuiltin="1"/>
    <cellStyle name="Note" xfId="15" builtinId="10" customBuiltin="1"/>
    <cellStyle name="Output" xfId="10" builtinId="21" hidden="1"/>
    <cellStyle name="Percent" xfId="22" builtinId="5" hidden="1"/>
    <cellStyle name="Title" xfId="1" builtinId="15" hidden="1" customBuiltin="1"/>
    <cellStyle name="Title" xfId="47" builtinId="15" customBuiltin="1"/>
    <cellStyle name="Total" xfId="17" builtinId="25" hidden="1"/>
    <cellStyle name="Warning Text" xfId="14" builtinId="11" hidden="1"/>
  </cellStyles>
  <dxfs count="27">
    <dxf>
      <font>
        <color rgb="FFC00000"/>
      </font>
    </dxf>
    <dxf>
      <font>
        <strike val="0"/>
        <outline val="0"/>
        <shadow val="0"/>
        <u val="none"/>
        <sz val="10"/>
        <name val="Arial"/>
        <family val="2"/>
        <scheme val="none"/>
      </font>
      <numFmt numFmtId="166" formatCode="0.0000"/>
      <alignment horizontal="center" vertical="center" textRotation="0" wrapText="0" indent="0" justifyLastLine="0" shrinkToFit="0" readingOrder="0"/>
    </dxf>
    <dxf>
      <font>
        <strike val="0"/>
        <outline val="0"/>
        <shadow val="0"/>
        <u val="none"/>
        <sz val="10"/>
        <name val="Arial"/>
        <family val="2"/>
        <scheme val="none"/>
      </font>
      <numFmt numFmtId="0" formatCode="General"/>
      <alignment horizontal="center" vertical="center" textRotation="0" wrapText="0" indent="0" justifyLastLine="0" shrinkToFit="0" readingOrder="0"/>
    </dxf>
    <dxf>
      <font>
        <strike val="0"/>
        <outline val="0"/>
        <shadow val="0"/>
        <u val="none"/>
        <sz val="10"/>
        <name val="Arial"/>
        <family val="2"/>
        <scheme val="none"/>
      </font>
      <numFmt numFmtId="165" formatCode="0.000"/>
      <alignment horizontal="center" vertical="center" textRotation="0" wrapText="0" indent="0" justifyLastLine="0" shrinkToFit="0" readingOrder="0"/>
    </dxf>
    <dxf>
      <font>
        <strike val="0"/>
        <outline val="0"/>
        <shadow val="0"/>
        <u val="none"/>
        <sz val="10"/>
        <name val="Arial"/>
        <family val="2"/>
        <scheme val="none"/>
      </font>
      <numFmt numFmtId="0" formatCode="General"/>
      <alignment horizontal="center" vertical="center" textRotation="0" wrapText="0" indent="0" justifyLastLine="0" shrinkToFit="0" readingOrder="0"/>
    </dxf>
    <dxf>
      <font>
        <strike val="0"/>
        <outline val="0"/>
        <shadow val="0"/>
        <u val="none"/>
        <sz val="10"/>
        <name val="Arial"/>
        <family val="2"/>
        <scheme val="none"/>
      </font>
      <numFmt numFmtId="164" formatCode="0.0"/>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protection locked="0" hidden="0"/>
    </dxf>
    <dxf>
      <font>
        <strike val="0"/>
        <outline val="0"/>
        <shadow val="0"/>
        <u val="none"/>
        <sz val="10"/>
        <name val="Arial"/>
        <family val="2"/>
        <scheme val="none"/>
      </font>
      <alignment horizontal="general" vertical="center" textRotation="0" wrapText="1" indent="0" justifyLastLine="0" shrinkToFit="0" readingOrder="0"/>
    </dxf>
    <dxf>
      <font>
        <strike val="0"/>
        <outline val="0"/>
        <shadow val="0"/>
        <u val="none"/>
        <sz val="10"/>
        <name val="Arial"/>
        <family val="2"/>
        <scheme val="none"/>
      </font>
      <alignment vertical="center" textRotation="0" indent="0" justifyLastLine="0" shrinkToFit="0" readingOrder="0"/>
    </dxf>
    <dxf>
      <border>
        <bottom style="thin">
          <color theme="0" tint="-0.34998626667073579"/>
        </bottom>
      </border>
    </dxf>
    <dxf>
      <font>
        <b/>
        <i val="0"/>
        <strike val="0"/>
        <condense val="0"/>
        <extend val="0"/>
        <outline val="0"/>
        <shadow val="0"/>
        <u val="none"/>
        <vertAlign val="baseline"/>
        <sz val="10"/>
        <color theme="0"/>
        <name val="Arial"/>
        <family val="2"/>
        <scheme val="none"/>
      </font>
      <fill>
        <patternFill patternType="solid">
          <fgColor indexed="64"/>
          <bgColor theme="8"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dxf>
    <dxf>
      <font>
        <strike val="0"/>
        <outline val="0"/>
        <shadow val="0"/>
        <u val="none"/>
        <vertAlign val="baseline"/>
        <sz val="10"/>
        <name val="Arial"/>
        <family val="2"/>
        <scheme val="none"/>
      </font>
      <numFmt numFmtId="13" formatCode="0%"/>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dxf>
    <dxf>
      <font>
        <strike val="0"/>
        <outline val="0"/>
        <shadow val="0"/>
        <u val="none"/>
        <vertAlign val="baseline"/>
        <sz val="10"/>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alignment horizontal="center" vertical="center" textRotation="0" wrapText="0" indent="0" justifyLastLine="0" shrinkToFit="0" readingOrder="0"/>
      <protection locked="0" hidden="0"/>
    </dxf>
    <dxf>
      <font>
        <strike val="0"/>
        <outline val="0"/>
        <shadow val="0"/>
        <u val="none"/>
        <vertAlign val="baseline"/>
        <sz val="10"/>
        <name val="Arial"/>
        <family val="2"/>
        <scheme val="none"/>
      </font>
      <alignment vertical="center" textRotation="0" indent="0" justifyLastLine="0" shrinkToFit="0" readingOrder="0"/>
      <protection locked="0" hidden="0"/>
    </dxf>
    <dxf>
      <font>
        <strike val="0"/>
        <outline val="0"/>
        <shadow val="0"/>
        <u val="none"/>
        <vertAlign val="baseline"/>
        <sz val="10"/>
        <name val="Arial"/>
        <family val="2"/>
        <scheme val="none"/>
      </font>
      <numFmt numFmtId="0" formatCode="General"/>
      <alignment horizontal="center" vertical="center" textRotation="0" wrapText="0" indent="0" justifyLastLine="0" shrinkToFit="0" readingOrder="0"/>
    </dxf>
    <dxf>
      <font>
        <strike val="0"/>
        <outline val="0"/>
        <shadow val="0"/>
        <u val="none"/>
        <vertAlign val="baseline"/>
        <sz val="10"/>
        <name val="Arial"/>
        <family val="2"/>
        <scheme val="none"/>
      </font>
      <alignment vertical="center" textRotation="0" indent="0" justifyLastLine="0" shrinkToFit="0" readingOrder="0"/>
    </dxf>
    <dxf>
      <border>
        <bottom style="thin">
          <color theme="0" tint="-0.34998626667073579"/>
        </bottom>
      </border>
    </dxf>
    <dxf>
      <font>
        <b/>
        <i/>
        <strike val="0"/>
        <condense val="0"/>
        <extend val="0"/>
        <outline val="0"/>
        <shadow val="0"/>
        <u val="none"/>
        <vertAlign val="baseline"/>
        <sz val="9"/>
        <color theme="0"/>
        <name val="Arial"/>
        <family val="2"/>
        <scheme val="none"/>
      </font>
      <fill>
        <patternFill patternType="solid">
          <fgColor indexed="64"/>
          <bgColor theme="8" tint="-0.249977111117893"/>
        </patternFill>
      </fill>
      <alignment horizontal="center" vertical="center" textRotation="0" wrapText="1" indent="0" justifyLastLine="0" shrinkToFit="0" readingOrder="0"/>
    </dxf>
    <dxf>
      <font>
        <b/>
        <color theme="1"/>
      </font>
      <border>
        <bottom style="thin">
          <color theme="8"/>
        </bottom>
        <vertical/>
        <horizontal/>
      </border>
    </dxf>
    <dxf>
      <font>
        <sz val="8"/>
        <color theme="1"/>
        <name val="Arial"/>
        <family val="2"/>
      </font>
      <fill>
        <patternFill patternType="none">
          <bgColor auto="1"/>
        </patternFill>
      </fill>
      <border diagonalUp="0" diagonalDown="0">
        <left/>
        <right/>
        <top/>
        <bottom/>
        <vertical/>
        <horizontal/>
      </border>
    </dxf>
  </dxfs>
  <tableStyles count="1" defaultTableStyle="TableStyleMedium2" defaultPivotStyle="PivotStyleLight16">
    <tableStyle name="SlicerStyleLight5 2" pivot="0" table="0" count="10" xr9:uid="{8B2C8119-3FB2-4355-A911-C912B4455687}">
      <tableStyleElement type="wholeTable" dxfId="26"/>
      <tableStyleElement type="headerRow" dxfId="25"/>
    </tableStyle>
  </tableStyles>
  <colors>
    <mruColors>
      <color rgb="FFFFFFFF"/>
      <color rgb="FFF9F9F9"/>
      <color rgb="FFCCEC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5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284762</xdr:colOff>
      <xdr:row>1</xdr:row>
      <xdr:rowOff>34374</xdr:rowOff>
    </xdr:from>
    <xdr:to>
      <xdr:col>4</xdr:col>
      <xdr:colOff>300649</xdr:colOff>
      <xdr:row>2</xdr:row>
      <xdr:rowOff>41413</xdr:rowOff>
    </xdr:to>
    <mc:AlternateContent xmlns:mc="http://schemas.openxmlformats.org/markup-compatibility/2006" xmlns:sle15="http://schemas.microsoft.com/office/drawing/2012/slicer">
      <mc:Choice Requires="sle15">
        <xdr:graphicFrame macro="">
          <xdr:nvGraphicFramePr>
            <xdr:cNvPr id="3" name="Substance filter">
              <a:extLst>
                <a:ext uri="{FF2B5EF4-FFF2-40B4-BE49-F238E27FC236}">
                  <a16:creationId xmlns:a16="http://schemas.microsoft.com/office/drawing/2014/main" id="{67A07577-1ADC-83B1-05FD-86D70AFA08ED}"/>
                </a:ext>
              </a:extLst>
            </xdr:cNvPr>
            <xdr:cNvGraphicFramePr/>
          </xdr:nvGraphicFramePr>
          <xdr:xfrm>
            <a:off x="0" y="0"/>
            <a:ext cx="0" cy="0"/>
          </xdr:xfrm>
          <a:graphic>
            <a:graphicData uri="http://schemas.microsoft.com/office/drawing/2010/slicer">
              <sle:slicer xmlns:sle="http://schemas.microsoft.com/office/drawing/2010/slicer" name="Substance filter"/>
            </a:graphicData>
          </a:graphic>
        </xdr:graphicFrame>
      </mc:Choice>
      <mc:Fallback xmlns="">
        <xdr:sp macro="" textlink="">
          <xdr:nvSpPr>
            <xdr:cNvPr id="0" name=""/>
            <xdr:cNvSpPr>
              <a:spLocks noTextEdit="1"/>
            </xdr:cNvSpPr>
          </xdr:nvSpPr>
          <xdr:spPr>
            <a:xfrm>
              <a:off x="284762" y="310599"/>
              <a:ext cx="3794137" cy="523205"/>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stance" xr10:uid="{BD1A0285-DC3D-4FCE-9D50-73C48BC01A3F}" sourceName="Substance">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stance filter" xr10:uid="{FA2A7FB4-FAA0-4431-96C1-057A7F159F6C}" cache="Slicer_Substance" caption="Substance filter" columnCount="4" style="SlicerStyleLight5 2"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52D9F-3447-4964-B907-406D54D02CAD}" name="Table1" displayName="Table1" ref="B8:L13" totalsRowShown="0" headerRowDxfId="24" dataDxfId="22" headerRowBorderDxfId="23">
  <autoFilter ref="B8:L13" xr:uid="{40C52D9F-3447-4964-B907-406D54D02CAD}"/>
  <tableColumns count="11">
    <tableColumn id="5" xr3:uid="{38DD4092-5DF1-48CF-B0C5-F55DF4690AC6}" name="i" dataDxfId="21" dataCellStyle="Calculation">
      <calculatedColumnFormula>IF(COUNTA(Table1[[#This Row],[Substance]:[PEC_as'[i']]])=0, "",
  IF(AND(COUNTA(Table1[[#This Row],[Substance]:[PEC_as'[i']]])&gt;0, COUNTA(Table1[[#This Row],[Substance]:[PEC_as'[i']]])&lt;3), "●",
      COUNTIFS(C$9:C9, "&lt;&gt;"&amp;"", D$9:D9, "&gt;"&amp;0, E$9:E9, "&gt;"&amp;0)))</calculatedColumnFormula>
    </tableColumn>
    <tableColumn id="1" xr3:uid="{84C83CEF-8A80-4399-AC01-930F6513295D}" name="Substance" dataDxfId="20" dataCellStyle="Input"/>
    <tableColumn id="2" xr3:uid="{038A0C76-769B-4A48-B1F7-AD41A4D7463C}" name="C_as[i]" dataDxfId="19" dataCellStyle="Input"/>
    <tableColumn id="4" xr3:uid="{A93D8CE5-116D-4116-AE37-FDC1ABBBACFC}" name="PEC_as[i]" dataDxfId="18" dataCellStyle="Input"/>
    <tableColumn id="12" xr3:uid="{D6573C06-EEE0-44B0-8932-9FE622C2573A}" name="X_as[i]" dataDxfId="17" dataCellStyle="Calculation">
      <calculatedColumnFormula>IF(ISNUMBER(Table1[[#This Row],[i]]), Table1[[#This Row],[C_as'[i']]]/SUMIF(Table1[i], "&gt;"&amp;0, Table1[C_as'[i']]), "")</calculatedColumnFormula>
    </tableColumn>
    <tableColumn id="3" xr3:uid="{F51FE062-E733-4E49-BCED-AA316FF19169}" name="E_as[i] Earthworm" dataDxfId="16" dataCellStyle="Input"/>
    <tableColumn id="6" xr3:uid="{C899B486-4401-4D8C-BB15-9221B39A90B2}" name="TER_as[i] Earthworm" dataDxfId="15" dataCellStyle="Calculation">
      <calculatedColumnFormula>IF(AND(ISNUMBER(Table1[[#This Row],[E_as'[i'] Earthworm]]), ISNUMBER(Table1[[#This Row],[i]])), Table1[[#This Row],[E_as'[i'] Earthworm]]/Table1[[#This Row],[PEC_as'[i']]], "")</calculatedColumnFormula>
    </tableColumn>
    <tableColumn id="7" xr3:uid="{AC24E60B-9C50-4FBA-A27F-DE49966210C8}" name="E_as[i] Collembola" dataDxfId="14" dataCellStyle="Input"/>
    <tableColumn id="8" xr3:uid="{A75C0C5E-FC85-4CFF-91F4-10275E6A8F5F}" name="TER_as[i] Collembola" dataDxfId="13" dataCellStyle="Calculation">
      <calculatedColumnFormula>IF(AND(ISNUMBER(Table1[[#This Row],[E_as'[i'] Collembola]]), ISNUMBER(Table1[[#This Row],[i]])), Table1[[#This Row],[E_as'[i'] Collembola]]/Table1[[#This Row],[PEC_as'[i']]], "")</calculatedColumnFormula>
    </tableColumn>
    <tableColumn id="9" xr3:uid="{BDE656FE-A8CA-4258-B973-753895CDFD28}" name="E_as[i] Hypoaspis" dataDxfId="12" dataCellStyle="Input"/>
    <tableColumn id="10" xr3:uid="{E768D496-0AA2-4F45-A3D6-A1650EA883E4}" name="TER_as[i] Hypoaspis" dataDxfId="11" dataCellStyle="Calculation">
      <calculatedColumnFormula>IF(AND(ISNUMBER(Table1[[#This Row],[E_as'[i'] Hypoaspis]]), ISNUMBER(Table1[[#This Row],[i]])), Table1[[#This Row],[E_as'[i'] Hypoaspis]]/Table1[[#This Row],[PEC_as'[i']]], "")</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4E15F1-37AB-461F-BC1E-98607D17A464}" name="Table3" displayName="Table3" ref="B26:H29" totalsRowShown="0" headerRowDxfId="10" dataDxfId="8" headerRowBorderDxfId="9">
  <autoFilter ref="B26:H29" xr:uid="{7F4E15F1-37AB-461F-BC1E-98607D17A464}"/>
  <tableColumns count="7">
    <tableColumn id="1" xr3:uid="{2824BA94-66D8-4DB4-8226-3709A5E5452F}" name="Species" dataDxfId="7" dataCellStyle="Calculation"/>
    <tableColumn id="2" xr3:uid="{AC8734F8-A19F-4C81-9848-19586A8E2DF0}" name="NOEC or EC10 (full formulation)" dataDxfId="6"/>
    <tableColumn id="3" xr3:uid="{1A458630-C862-4200-A338-D21D79D6DE87}" name="NOEC or EC10 (per a.s. fraction)" dataDxfId="5" dataCellStyle="Calculation">
      <calculatedColumnFormula>IFERROR(IF(OR(sum_concentration="", Table3[[#This Row],[NOEC or EC10 (full formulation)]]=""), "",
       sum_concentration*Table3[[#This Row],[NOEC or EC10 (full formulation)]]),"")</calculatedColumnFormula>
    </tableColumn>
    <tableColumn id="7" xr3:uid="{349CF655-4D50-44D4-B9EF-4137150FB27B}" name="Total PECsoil" dataDxfId="4" dataCellStyle="Calculation">
      <calculatedColumnFormula>SUMIF(Table1[i], "&gt;"&amp;0,Table1[PEC_as'[i']])</calculatedColumnFormula>
    </tableColumn>
    <tableColumn id="4" xr3:uid="{6C7A08E9-4075-4C32-94B6-0BB02580EBE9}" name="TER (formulation, per a.s. fraction)" dataDxfId="3" dataCellStyle="Calculation">
      <calculatedColumnFormula>IFERROR(IF(OR(Table3[[#This Row],[NOEC or EC10 (per a.s. fraction)]]="", Table3[[#This Row],[Total PECsoil]]=""),"",
      Table3[[#This Row],[NOEC or EC10 (per a.s. fraction)]]/Table3[[#This Row],[Total PECsoil]]),"")</calculatedColumnFormula>
    </tableColumn>
    <tableColumn id="5" xr3:uid="{0C4968B7-F494-404E-9FD9-6B3E9B8D66A4}" name="NOEC or EC10 (mixture, calculated)" dataDxfId="2" dataCellStyle="Calculation">
      <calculatedColumnFormula array="1">IF(COUNT(Table1[E_as'[i'] Earthworm])=COUNT(Table1[i]), SUM(IF(Table1[E_as'[i'] Earthworm]&gt;0, Table1[E_as'[i'] Earthworm]/Table1[PEC_as'[i']],"")),"")</calculatedColumnFormula>
    </tableColumn>
    <tableColumn id="6" xr3:uid="{2441BA22-022B-414C-AC01-00D729FAC539}" name="TER (mixture, calculated)" dataDxfId="1" dataCellStyle="Calculation">
      <calculatedColumnFormula>IF(AND(ISNUMBER(Table3[[#This Row],[Total PECsoil]]), ISNUMBER(Table3[[#This Row],[NOEC or EC10 (mixture, calculated)]])), Table3[[#This Row],[NOEC or EC10 (mixture, calculated)]]/Table3[[#This Row],[Total PECsoil]], "")</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6BA18B"/>
      </a:accent1>
      <a:accent2>
        <a:srgbClr val="B7B8B9"/>
      </a:accent2>
      <a:accent3>
        <a:srgbClr val="946AA1"/>
      </a:accent3>
      <a:accent4>
        <a:srgbClr val="F7C548"/>
      </a:accent4>
      <a:accent5>
        <a:srgbClr val="43739D"/>
      </a:accent5>
      <a:accent6>
        <a:srgbClr val="3D4C46"/>
      </a:accent6>
      <a:hlink>
        <a:srgbClr val="0563C1"/>
      </a:hlink>
      <a:folHlink>
        <a:srgbClr val="954F72"/>
      </a:folHlink>
    </a:clrScheme>
    <a:fontScheme name="Segoe">
      <a:majorFont>
        <a:latin typeface="Segoe UI Semibold"/>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kemi.se/en/pesticides-and-biocides/plant-protection-products/apply-for-authorisation-for-plant-protection-products/application-forms-and-guidance-documents-for-plant-protection-products" TargetMode="External"/><Relationship Id="rId1" Type="http://schemas.openxmlformats.org/officeDocument/2006/relationships/hyperlink" Target="http://eng.mst.dk/chemicals/pesticides/applications-for-authorisation-after-14-june-2011/cooperation-in-the-north-zon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58A7-51B0-4E5A-A429-FB7D236A93FE}">
  <dimension ref="A1:AI107"/>
  <sheetViews>
    <sheetView zoomScaleNormal="100" workbookViewId="0">
      <pane ySplit="1" topLeftCell="A2" activePane="bottomLeft" state="frozen"/>
      <selection pane="bottomLeft" activeCell="B5" sqref="B5:G11"/>
    </sheetView>
  </sheetViews>
  <sheetFormatPr defaultRowHeight="14.25" x14ac:dyDescent="0.2"/>
  <cols>
    <col min="1" max="1" width="5.625" customWidth="1"/>
    <col min="2" max="2" width="7.625" style="45" customWidth="1"/>
    <col min="3" max="6" width="12" customWidth="1"/>
    <col min="7" max="7" width="13.25" customWidth="1"/>
    <col min="8" max="8" width="12" customWidth="1"/>
    <col min="9" max="12" width="19" customWidth="1"/>
  </cols>
  <sheetData>
    <row r="1" spans="1:35" ht="23.25" customHeight="1" x14ac:dyDescent="0.2">
      <c r="A1" s="116" t="s">
        <v>30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row>
    <row r="2" spans="1:35" x14ac:dyDescent="0.2">
      <c r="A2" s="1"/>
      <c r="B2" s="42"/>
      <c r="C2" s="1"/>
      <c r="D2" s="1"/>
      <c r="E2" s="1"/>
      <c r="F2" s="1"/>
      <c r="G2" s="1"/>
      <c r="H2" s="1"/>
      <c r="I2" s="1"/>
      <c r="J2" s="1"/>
      <c r="K2" s="1"/>
      <c r="L2" s="1"/>
      <c r="M2" s="1"/>
      <c r="N2" s="1"/>
      <c r="O2" s="1"/>
      <c r="P2" s="1"/>
      <c r="Q2" s="1"/>
      <c r="R2" s="1"/>
      <c r="S2" s="1"/>
      <c r="T2" s="1"/>
      <c r="U2" s="1"/>
      <c r="V2" s="1"/>
      <c r="W2" s="1"/>
      <c r="X2" s="1"/>
      <c r="Y2" s="1"/>
      <c r="Z2" s="1"/>
    </row>
    <row r="3" spans="1:35" x14ac:dyDescent="0.2">
      <c r="A3" s="1"/>
      <c r="B3" s="42"/>
      <c r="C3" s="1"/>
      <c r="D3" s="1"/>
      <c r="E3" s="1"/>
      <c r="F3" s="1"/>
      <c r="G3" s="1"/>
      <c r="H3" s="1"/>
      <c r="I3" s="1"/>
      <c r="J3" s="1"/>
      <c r="K3" s="1"/>
      <c r="L3" s="1"/>
      <c r="M3" s="1"/>
      <c r="N3" s="1"/>
      <c r="O3" s="1"/>
      <c r="P3" s="1"/>
      <c r="Q3" s="1"/>
      <c r="R3" s="1"/>
      <c r="S3" s="1"/>
      <c r="T3" s="1"/>
      <c r="U3" s="1"/>
      <c r="V3" s="1"/>
      <c r="W3" s="1"/>
      <c r="X3" s="1"/>
      <c r="Y3" s="1"/>
      <c r="Z3" s="1"/>
    </row>
    <row r="4" spans="1:35" ht="23.25" customHeight="1" thickBot="1" x14ac:dyDescent="0.25">
      <c r="A4" s="1"/>
      <c r="B4" s="117" t="s">
        <v>32</v>
      </c>
      <c r="C4" s="117"/>
      <c r="D4" s="117"/>
      <c r="E4" s="117"/>
      <c r="F4" s="117"/>
      <c r="G4" s="117"/>
      <c r="H4" s="1"/>
      <c r="I4" s="1"/>
      <c r="J4" s="1"/>
      <c r="K4" s="1"/>
      <c r="L4" s="1"/>
      <c r="M4" s="1"/>
      <c r="N4" s="1"/>
      <c r="O4" s="1"/>
      <c r="P4" s="1"/>
      <c r="Q4" s="1"/>
      <c r="R4" s="1"/>
      <c r="S4" s="1"/>
      <c r="T4" s="1"/>
      <c r="U4" s="1"/>
      <c r="V4" s="1"/>
      <c r="W4" s="1"/>
      <c r="X4" s="1"/>
      <c r="Y4" s="1"/>
      <c r="Z4" s="1"/>
    </row>
    <row r="5" spans="1:35" ht="27" customHeight="1" x14ac:dyDescent="0.2">
      <c r="A5" s="1"/>
      <c r="B5" s="103" t="s">
        <v>87</v>
      </c>
      <c r="C5" s="104"/>
      <c r="D5" s="104"/>
      <c r="E5" s="104"/>
      <c r="F5" s="104"/>
      <c r="G5" s="105"/>
      <c r="H5" s="1"/>
      <c r="I5" s="1"/>
      <c r="J5" s="1"/>
      <c r="K5" s="1"/>
      <c r="L5" s="1"/>
      <c r="M5" s="1"/>
      <c r="N5" s="1"/>
      <c r="O5" s="1"/>
      <c r="P5" s="1"/>
      <c r="Q5" s="1"/>
      <c r="R5" s="1"/>
      <c r="S5" s="1"/>
      <c r="T5" s="1"/>
      <c r="U5" s="1"/>
      <c r="V5" s="1"/>
      <c r="W5" s="1"/>
      <c r="X5" s="1"/>
      <c r="Y5" s="1"/>
      <c r="Z5" s="1"/>
    </row>
    <row r="6" spans="1:35" ht="27" customHeight="1" x14ac:dyDescent="0.2">
      <c r="A6" s="1"/>
      <c r="B6" s="106"/>
      <c r="C6" s="107"/>
      <c r="D6" s="107"/>
      <c r="E6" s="107"/>
      <c r="F6" s="107"/>
      <c r="G6" s="108"/>
      <c r="H6" s="1"/>
      <c r="I6" s="1"/>
      <c r="J6" s="1"/>
      <c r="K6" s="1"/>
      <c r="L6" s="1"/>
      <c r="M6" s="1"/>
      <c r="N6" s="1"/>
      <c r="O6" s="1"/>
      <c r="P6" s="1"/>
      <c r="Q6" s="1"/>
      <c r="R6" s="1"/>
      <c r="S6" s="1"/>
      <c r="T6" s="1"/>
      <c r="U6" s="1"/>
      <c r="V6" s="1"/>
      <c r="W6" s="1"/>
      <c r="X6" s="1"/>
      <c r="Y6" s="1"/>
      <c r="Z6" s="1"/>
    </row>
    <row r="7" spans="1:35" ht="27" customHeight="1" x14ac:dyDescent="0.2">
      <c r="A7" s="1"/>
      <c r="B7" s="106"/>
      <c r="C7" s="107"/>
      <c r="D7" s="107"/>
      <c r="E7" s="107"/>
      <c r="F7" s="107"/>
      <c r="G7" s="108"/>
      <c r="H7" s="1"/>
      <c r="I7" s="1"/>
      <c r="J7" s="1"/>
      <c r="K7" s="1"/>
      <c r="L7" s="1"/>
      <c r="M7" s="1"/>
      <c r="N7" s="1"/>
      <c r="O7" s="1"/>
      <c r="P7" s="1"/>
      <c r="Q7" s="1"/>
      <c r="R7" s="1"/>
      <c r="S7" s="1"/>
      <c r="T7" s="1"/>
      <c r="U7" s="1"/>
      <c r="V7" s="1"/>
      <c r="W7" s="1"/>
      <c r="X7" s="1"/>
      <c r="Y7" s="1"/>
      <c r="Z7" s="1"/>
    </row>
    <row r="8" spans="1:35" ht="27" customHeight="1" x14ac:dyDescent="0.2">
      <c r="A8" s="1"/>
      <c r="B8" s="106"/>
      <c r="C8" s="107"/>
      <c r="D8" s="107"/>
      <c r="E8" s="107"/>
      <c r="F8" s="107"/>
      <c r="G8" s="108"/>
      <c r="H8" s="1"/>
      <c r="I8" s="1"/>
      <c r="J8" s="1"/>
      <c r="K8" s="1"/>
      <c r="L8" s="1"/>
      <c r="M8" s="1"/>
      <c r="N8" s="1"/>
      <c r="O8" s="1"/>
      <c r="P8" s="1"/>
      <c r="Q8" s="1"/>
      <c r="R8" s="1"/>
      <c r="S8" s="1"/>
      <c r="T8" s="1"/>
      <c r="U8" s="1"/>
      <c r="V8" s="1"/>
      <c r="W8" s="1"/>
      <c r="X8" s="1"/>
      <c r="Y8" s="1"/>
      <c r="Z8" s="1"/>
    </row>
    <row r="9" spans="1:35" ht="27" customHeight="1" x14ac:dyDescent="0.2">
      <c r="A9" s="1"/>
      <c r="B9" s="106"/>
      <c r="C9" s="107"/>
      <c r="D9" s="107"/>
      <c r="E9" s="107"/>
      <c r="F9" s="107"/>
      <c r="G9" s="108"/>
      <c r="H9" s="1"/>
      <c r="I9" s="1"/>
      <c r="J9" s="1"/>
      <c r="K9" s="1"/>
      <c r="L9" s="1"/>
      <c r="M9" s="1"/>
      <c r="N9" s="1"/>
      <c r="O9" s="1"/>
      <c r="P9" s="1"/>
      <c r="Q9" s="1"/>
      <c r="R9" s="1"/>
      <c r="S9" s="1"/>
      <c r="T9" s="1"/>
      <c r="U9" s="1"/>
      <c r="V9" s="1"/>
      <c r="W9" s="1"/>
      <c r="X9" s="1"/>
      <c r="Y9" s="1"/>
      <c r="Z9" s="1"/>
    </row>
    <row r="10" spans="1:35" ht="27" customHeight="1" x14ac:dyDescent="0.2">
      <c r="A10" s="1"/>
      <c r="B10" s="106"/>
      <c r="C10" s="107"/>
      <c r="D10" s="107"/>
      <c r="E10" s="107"/>
      <c r="F10" s="107"/>
      <c r="G10" s="108"/>
      <c r="H10" s="1"/>
      <c r="I10" s="1"/>
      <c r="J10" s="1"/>
      <c r="K10" s="1"/>
      <c r="L10" s="1"/>
      <c r="M10" s="1"/>
      <c r="N10" s="1"/>
      <c r="O10" s="1"/>
      <c r="P10" s="1"/>
      <c r="Q10" s="1"/>
      <c r="R10" s="1"/>
      <c r="S10" s="1"/>
      <c r="T10" s="1"/>
      <c r="U10" s="1"/>
      <c r="V10" s="1"/>
      <c r="W10" s="1"/>
      <c r="X10" s="1"/>
      <c r="Y10" s="1"/>
      <c r="Z10" s="1"/>
    </row>
    <row r="11" spans="1:35" ht="35.25" customHeight="1" thickBot="1" x14ac:dyDescent="0.25">
      <c r="A11" s="1"/>
      <c r="B11" s="109"/>
      <c r="C11" s="110"/>
      <c r="D11" s="110"/>
      <c r="E11" s="110"/>
      <c r="F11" s="110"/>
      <c r="G11" s="111"/>
      <c r="H11" s="1"/>
      <c r="I11" s="1"/>
      <c r="J11" s="1"/>
      <c r="K11" s="1"/>
      <c r="L11" s="1"/>
      <c r="M11" s="1"/>
      <c r="N11" s="1"/>
      <c r="O11" s="1"/>
      <c r="P11" s="1"/>
      <c r="Q11" s="1"/>
      <c r="R11" s="1"/>
      <c r="S11" s="1"/>
      <c r="T11" s="1"/>
      <c r="U11" s="1"/>
      <c r="V11" s="1"/>
      <c r="W11" s="1"/>
      <c r="X11" s="1"/>
      <c r="Y11" s="1"/>
      <c r="Z11" s="1"/>
    </row>
    <row r="12" spans="1:35" s="37" customFormat="1" ht="23.25" customHeight="1" x14ac:dyDescent="0.2">
      <c r="A12" s="36"/>
      <c r="B12" s="37" t="s">
        <v>39</v>
      </c>
      <c r="C12" s="119" t="s">
        <v>60</v>
      </c>
      <c r="D12" s="119"/>
      <c r="E12" s="119"/>
      <c r="F12" s="119"/>
      <c r="G12" s="119"/>
      <c r="H12" s="36"/>
      <c r="I12" s="38"/>
      <c r="J12" s="38"/>
      <c r="K12" s="38"/>
      <c r="L12" s="38"/>
      <c r="M12" s="38"/>
      <c r="N12" s="38"/>
      <c r="O12" s="38"/>
      <c r="P12" s="38"/>
      <c r="Q12" s="38"/>
      <c r="R12" s="38"/>
      <c r="S12" s="38"/>
      <c r="T12" s="38"/>
      <c r="U12" s="38"/>
      <c r="V12" s="38"/>
      <c r="W12" s="38"/>
      <c r="X12" s="38"/>
      <c r="Y12" s="38"/>
      <c r="Z12" s="38"/>
    </row>
    <row r="13" spans="1:35" s="37" customFormat="1" ht="23.25" customHeight="1" x14ac:dyDescent="0.2">
      <c r="A13" s="36"/>
      <c r="B13" s="39" t="s">
        <v>59</v>
      </c>
      <c r="C13" s="99" t="s">
        <v>38</v>
      </c>
      <c r="D13" s="99"/>
      <c r="E13" s="99"/>
      <c r="F13" s="99"/>
      <c r="G13" s="99"/>
      <c r="H13" s="36"/>
      <c r="I13" s="38"/>
      <c r="J13" s="38"/>
      <c r="K13" s="38"/>
      <c r="L13" s="38"/>
      <c r="M13" s="38"/>
      <c r="N13" s="38"/>
      <c r="O13" s="38"/>
      <c r="P13" s="38"/>
      <c r="Q13" s="38"/>
      <c r="R13" s="38"/>
      <c r="S13" s="38"/>
      <c r="T13" s="38"/>
      <c r="U13" s="38"/>
      <c r="V13" s="38"/>
      <c r="W13" s="38"/>
      <c r="X13" s="38"/>
      <c r="Y13" s="38"/>
      <c r="Z13" s="38"/>
    </row>
    <row r="14" spans="1:35" s="37" customFormat="1" ht="23.25" customHeight="1" x14ac:dyDescent="0.2">
      <c r="A14" s="36"/>
      <c r="B14" s="39"/>
      <c r="C14" s="40"/>
      <c r="D14" s="40"/>
      <c r="E14" s="40"/>
      <c r="F14" s="40"/>
      <c r="G14" s="40"/>
      <c r="H14" s="36"/>
      <c r="I14" s="38"/>
      <c r="J14" s="38"/>
      <c r="K14" s="38"/>
      <c r="L14" s="38"/>
      <c r="M14" s="38"/>
      <c r="N14" s="38"/>
      <c r="O14" s="38"/>
      <c r="P14" s="38"/>
      <c r="Q14" s="38"/>
      <c r="R14" s="38"/>
      <c r="S14" s="38"/>
      <c r="T14" s="38"/>
      <c r="U14" s="38"/>
      <c r="V14" s="38"/>
      <c r="W14" s="38"/>
      <c r="X14" s="38"/>
      <c r="Y14" s="38"/>
      <c r="Z14" s="38"/>
    </row>
    <row r="15" spans="1:35" s="25" customFormat="1" ht="23.25" customHeight="1" x14ac:dyDescent="0.2">
      <c r="A15" s="23"/>
      <c r="B15" s="118" t="s">
        <v>49</v>
      </c>
      <c r="C15" s="118"/>
      <c r="D15" s="118"/>
      <c r="E15" s="118"/>
      <c r="F15" s="118"/>
      <c r="G15" s="118"/>
      <c r="H15" s="23"/>
      <c r="I15" s="24"/>
      <c r="J15" s="24"/>
      <c r="K15" s="24"/>
      <c r="L15" s="24"/>
      <c r="M15" s="24"/>
      <c r="N15" s="24"/>
      <c r="O15" s="24"/>
      <c r="P15" s="24"/>
      <c r="Q15" s="24"/>
      <c r="R15" s="24"/>
      <c r="S15" s="24"/>
      <c r="T15" s="24"/>
      <c r="U15" s="24"/>
      <c r="V15" s="24"/>
      <c r="W15" s="24"/>
      <c r="X15" s="24"/>
      <c r="Y15" s="24"/>
      <c r="Z15" s="24"/>
    </row>
    <row r="16" spans="1:35" s="25" customFormat="1" ht="23.25" customHeight="1" x14ac:dyDescent="0.2">
      <c r="A16" s="23"/>
      <c r="B16" s="26" t="s">
        <v>41</v>
      </c>
      <c r="C16" s="100" t="s">
        <v>35</v>
      </c>
      <c r="D16" s="100"/>
      <c r="E16" s="100"/>
      <c r="F16" s="100"/>
      <c r="G16" s="26" t="s">
        <v>42</v>
      </c>
      <c r="H16" s="23"/>
      <c r="I16" s="24"/>
      <c r="J16" s="24"/>
      <c r="K16" s="24"/>
      <c r="L16" s="24"/>
      <c r="M16" s="24"/>
      <c r="N16" s="24"/>
      <c r="O16" s="24"/>
      <c r="P16" s="24"/>
      <c r="Q16" s="24"/>
      <c r="R16" s="24"/>
      <c r="S16" s="24"/>
      <c r="T16" s="24"/>
      <c r="U16" s="24"/>
      <c r="V16" s="24"/>
      <c r="W16" s="24"/>
      <c r="X16" s="24"/>
      <c r="Y16" s="24"/>
      <c r="Z16" s="24"/>
    </row>
    <row r="17" spans="1:26" s="25" customFormat="1" ht="45" customHeight="1" x14ac:dyDescent="0.2">
      <c r="A17" s="23"/>
      <c r="B17" s="29" t="s">
        <v>40</v>
      </c>
      <c r="C17" s="101" t="s">
        <v>45</v>
      </c>
      <c r="D17" s="101"/>
      <c r="E17" s="101"/>
      <c r="F17" s="101"/>
      <c r="G17" s="30" t="s">
        <v>46</v>
      </c>
      <c r="H17" s="23"/>
      <c r="I17" s="24"/>
      <c r="J17" s="24"/>
      <c r="K17" s="24"/>
      <c r="L17" s="24"/>
      <c r="M17" s="24"/>
      <c r="N17" s="24"/>
      <c r="O17" s="24"/>
      <c r="P17" s="24"/>
      <c r="Q17" s="24"/>
      <c r="R17" s="24"/>
      <c r="S17" s="24"/>
      <c r="T17" s="24"/>
      <c r="U17" s="24"/>
      <c r="V17" s="24"/>
      <c r="W17" s="24"/>
      <c r="X17" s="24"/>
      <c r="Y17" s="24"/>
      <c r="Z17" s="24"/>
    </row>
    <row r="18" spans="1:26" ht="33.75" customHeight="1" x14ac:dyDescent="0.25">
      <c r="A18" s="22"/>
      <c r="B18" s="29" t="s">
        <v>43</v>
      </c>
      <c r="C18" s="102" t="s">
        <v>44</v>
      </c>
      <c r="D18" s="102"/>
      <c r="E18" s="102"/>
      <c r="F18" s="102"/>
      <c r="G18" s="31" t="s">
        <v>47</v>
      </c>
      <c r="H18" s="22"/>
      <c r="I18" s="1"/>
      <c r="J18" s="1"/>
      <c r="K18" s="1"/>
      <c r="L18" s="1"/>
      <c r="M18" s="1"/>
      <c r="N18" s="1"/>
      <c r="O18" s="1"/>
      <c r="P18" s="1"/>
      <c r="Q18" s="1"/>
      <c r="R18" s="1"/>
      <c r="S18" s="1"/>
      <c r="T18" s="1"/>
      <c r="U18" s="1"/>
      <c r="V18" s="1"/>
      <c r="W18" s="1"/>
      <c r="X18" s="1"/>
      <c r="Y18" s="1"/>
      <c r="Z18" s="1"/>
    </row>
    <row r="19" spans="1:26" ht="33.75" customHeight="1" thickBot="1" x14ac:dyDescent="0.3">
      <c r="A19" s="22"/>
      <c r="B19" s="35" t="s">
        <v>48</v>
      </c>
      <c r="C19" s="112" t="s">
        <v>58</v>
      </c>
      <c r="D19" s="112"/>
      <c r="E19" s="112"/>
      <c r="F19" s="112"/>
      <c r="G19" s="32" t="s">
        <v>35</v>
      </c>
      <c r="H19" s="22"/>
      <c r="I19" s="1"/>
      <c r="J19" s="1"/>
      <c r="K19" s="1"/>
      <c r="L19" s="1"/>
      <c r="M19" s="1"/>
      <c r="N19" s="1"/>
      <c r="O19" s="1"/>
      <c r="P19" s="1"/>
      <c r="Q19" s="1"/>
      <c r="R19" s="1"/>
      <c r="S19" s="1"/>
      <c r="T19" s="1"/>
      <c r="U19" s="1"/>
      <c r="V19" s="1"/>
      <c r="W19" s="1"/>
      <c r="X19" s="1"/>
      <c r="Y19" s="1"/>
      <c r="Z19" s="1"/>
    </row>
    <row r="20" spans="1:26" ht="33.75" customHeight="1" thickBot="1" x14ac:dyDescent="0.3">
      <c r="A20" s="22"/>
      <c r="B20" s="35" t="s">
        <v>50</v>
      </c>
      <c r="C20" s="113" t="s">
        <v>51</v>
      </c>
      <c r="D20" s="114"/>
      <c r="E20" s="114"/>
      <c r="F20" s="115"/>
      <c r="G20" s="33" t="s">
        <v>52</v>
      </c>
      <c r="H20" s="22"/>
      <c r="I20" s="1"/>
      <c r="J20" s="1"/>
      <c r="K20" s="1"/>
      <c r="L20" s="1"/>
      <c r="M20" s="1"/>
      <c r="N20" s="1"/>
      <c r="O20" s="1"/>
      <c r="P20" s="1"/>
      <c r="Q20" s="1"/>
      <c r="R20" s="1"/>
      <c r="S20" s="1"/>
      <c r="T20" s="1"/>
      <c r="U20" s="1"/>
      <c r="V20" s="1"/>
      <c r="W20" s="1"/>
      <c r="X20" s="1"/>
      <c r="Y20" s="1"/>
      <c r="Z20" s="1"/>
    </row>
    <row r="21" spans="1:26" ht="30.75" customHeight="1" x14ac:dyDescent="0.25">
      <c r="A21" s="22"/>
      <c r="B21" s="91" t="s">
        <v>88</v>
      </c>
      <c r="C21" s="113" t="s">
        <v>89</v>
      </c>
      <c r="D21" s="114"/>
      <c r="E21" s="114"/>
      <c r="F21" s="115"/>
      <c r="G21" s="26" t="s">
        <v>90</v>
      </c>
      <c r="H21" s="22"/>
      <c r="I21" s="1"/>
      <c r="J21" s="1"/>
      <c r="K21" s="1"/>
      <c r="L21" s="1"/>
      <c r="M21" s="1"/>
      <c r="N21" s="1"/>
      <c r="O21" s="1"/>
      <c r="P21" s="1"/>
      <c r="Q21" s="1"/>
      <c r="R21" s="1"/>
      <c r="S21" s="1"/>
      <c r="T21" s="1"/>
      <c r="U21" s="1"/>
      <c r="V21" s="1"/>
      <c r="W21" s="1"/>
      <c r="X21" s="1"/>
      <c r="Y21" s="1"/>
      <c r="Z21" s="1"/>
    </row>
    <row r="22" spans="1:26" ht="23.25" customHeight="1" x14ac:dyDescent="0.25">
      <c r="A22" s="22"/>
      <c r="B22" s="43"/>
      <c r="C22" s="22"/>
      <c r="D22" s="22"/>
      <c r="E22" s="22"/>
      <c r="F22" s="22"/>
      <c r="G22" s="22"/>
      <c r="H22" s="22"/>
      <c r="I22" s="1"/>
      <c r="J22" s="1"/>
      <c r="K22" s="1"/>
      <c r="L22" s="1"/>
      <c r="M22" s="1"/>
      <c r="N22" s="1"/>
      <c r="O22" s="1"/>
      <c r="P22" s="1"/>
      <c r="Q22" s="1"/>
      <c r="R22" s="1"/>
      <c r="S22" s="1"/>
      <c r="T22" s="1"/>
      <c r="U22" s="1"/>
      <c r="V22" s="1"/>
      <c r="W22" s="1"/>
      <c r="X22" s="1"/>
      <c r="Y22" s="1"/>
      <c r="Z22" s="1"/>
    </row>
    <row r="23" spans="1:26" ht="23.25" customHeight="1" x14ac:dyDescent="0.25">
      <c r="A23" s="22"/>
      <c r="B23" s="118" t="s">
        <v>34</v>
      </c>
      <c r="C23" s="118"/>
      <c r="D23" s="118"/>
      <c r="E23" s="118"/>
      <c r="F23" s="118"/>
      <c r="G23" s="118"/>
      <c r="H23" s="22"/>
      <c r="I23" s="1"/>
      <c r="J23" s="1"/>
      <c r="K23" s="1"/>
      <c r="L23" s="1"/>
      <c r="M23" s="1"/>
      <c r="N23" s="1"/>
      <c r="O23" s="1"/>
      <c r="P23" s="1"/>
      <c r="Q23" s="1"/>
      <c r="R23" s="1"/>
      <c r="S23" s="1"/>
      <c r="T23" s="1"/>
      <c r="U23" s="1"/>
      <c r="V23" s="1"/>
      <c r="W23" s="1"/>
      <c r="X23" s="1"/>
      <c r="Y23" s="1"/>
      <c r="Z23" s="1"/>
    </row>
    <row r="24" spans="1:26" ht="23.25" customHeight="1" x14ac:dyDescent="0.25">
      <c r="A24" s="22"/>
      <c r="B24" s="44" t="s">
        <v>31</v>
      </c>
      <c r="C24" s="100" t="s">
        <v>35</v>
      </c>
      <c r="D24" s="100"/>
      <c r="E24" s="100"/>
      <c r="F24" s="100"/>
      <c r="G24" s="44" t="s">
        <v>36</v>
      </c>
      <c r="H24" s="22"/>
      <c r="I24" s="1"/>
      <c r="J24" s="1"/>
      <c r="K24" s="1"/>
      <c r="L24" s="1"/>
      <c r="M24" s="1"/>
      <c r="N24" s="1"/>
      <c r="O24" s="1"/>
      <c r="P24" s="1"/>
      <c r="Q24" s="1"/>
      <c r="R24" s="1"/>
      <c r="S24" s="1"/>
      <c r="T24" s="1"/>
      <c r="U24" s="1"/>
      <c r="V24" s="1"/>
      <c r="W24" s="1"/>
      <c r="X24" s="1"/>
      <c r="Y24" s="1"/>
      <c r="Z24" s="1"/>
    </row>
    <row r="25" spans="1:26" ht="23.25" customHeight="1" x14ac:dyDescent="0.25">
      <c r="A25" s="22"/>
      <c r="B25" s="41">
        <v>1</v>
      </c>
      <c r="C25" s="93" t="s">
        <v>37</v>
      </c>
      <c r="D25" s="94"/>
      <c r="E25" s="94"/>
      <c r="F25" s="95"/>
      <c r="G25" s="27"/>
      <c r="H25" s="22"/>
      <c r="I25" s="1"/>
      <c r="J25" s="1"/>
      <c r="K25" s="1"/>
      <c r="L25" s="1"/>
      <c r="M25" s="1"/>
      <c r="N25" s="1"/>
      <c r="O25" s="1"/>
      <c r="P25" s="1"/>
      <c r="Q25" s="1"/>
      <c r="R25" s="1"/>
      <c r="S25" s="1"/>
      <c r="T25" s="1"/>
      <c r="U25" s="1"/>
      <c r="V25" s="1"/>
      <c r="W25" s="1"/>
      <c r="X25" s="1"/>
      <c r="Y25" s="1"/>
      <c r="Z25" s="1"/>
    </row>
    <row r="26" spans="1:26" ht="23.25" customHeight="1" x14ac:dyDescent="0.25">
      <c r="A26" s="22"/>
      <c r="B26" s="41"/>
      <c r="C26" s="28"/>
      <c r="D26" s="28"/>
      <c r="E26" s="28"/>
      <c r="F26" s="28"/>
      <c r="G26" s="27"/>
      <c r="H26" s="22"/>
      <c r="I26" s="1"/>
      <c r="J26" s="1"/>
      <c r="K26" s="1"/>
      <c r="L26" s="1"/>
      <c r="M26" s="1"/>
      <c r="N26" s="1"/>
      <c r="O26" s="1"/>
      <c r="P26" s="1"/>
      <c r="Q26" s="1"/>
      <c r="R26" s="1"/>
      <c r="S26" s="1"/>
      <c r="T26" s="1"/>
      <c r="U26" s="1"/>
      <c r="V26" s="1"/>
      <c r="W26" s="1"/>
      <c r="X26" s="1"/>
      <c r="Y26" s="1"/>
      <c r="Z26" s="1"/>
    </row>
    <row r="27" spans="1:26" ht="23.25" customHeight="1" x14ac:dyDescent="0.25">
      <c r="A27" s="22"/>
      <c r="B27" s="41"/>
      <c r="C27" s="96"/>
      <c r="D27" s="97"/>
      <c r="E27" s="97"/>
      <c r="F27" s="98"/>
      <c r="G27" s="27"/>
      <c r="H27" s="22"/>
      <c r="I27" s="1"/>
      <c r="J27" s="1"/>
      <c r="K27" s="1"/>
      <c r="L27" s="1"/>
      <c r="M27" s="1"/>
      <c r="N27" s="1"/>
      <c r="O27" s="1"/>
      <c r="P27" s="1"/>
      <c r="Q27" s="1"/>
      <c r="R27" s="1"/>
      <c r="S27" s="1"/>
      <c r="T27" s="1"/>
      <c r="U27" s="1"/>
      <c r="V27" s="1"/>
      <c r="W27" s="1"/>
      <c r="X27" s="1"/>
      <c r="Y27" s="1"/>
      <c r="Z27" s="1"/>
    </row>
    <row r="28" spans="1:26" ht="23.25" customHeight="1" x14ac:dyDescent="0.25">
      <c r="A28" s="22"/>
      <c r="B28" s="41"/>
      <c r="C28" s="96"/>
      <c r="D28" s="97"/>
      <c r="E28" s="97"/>
      <c r="F28" s="98"/>
      <c r="G28" s="27"/>
      <c r="H28" s="22"/>
      <c r="I28" s="1"/>
      <c r="J28" s="1"/>
      <c r="K28" s="1"/>
      <c r="L28" s="1"/>
      <c r="M28" s="1"/>
      <c r="N28" s="1"/>
      <c r="O28" s="1"/>
      <c r="P28" s="1"/>
      <c r="Q28" s="1"/>
      <c r="R28" s="1"/>
      <c r="S28" s="1"/>
      <c r="T28" s="1"/>
      <c r="U28" s="1"/>
      <c r="V28" s="1"/>
      <c r="W28" s="1"/>
      <c r="X28" s="1"/>
      <c r="Y28" s="1"/>
      <c r="Z28" s="1"/>
    </row>
    <row r="29" spans="1:26" ht="14.25" customHeight="1" x14ac:dyDescent="0.25">
      <c r="A29" s="22"/>
      <c r="B29" s="43"/>
      <c r="C29" s="22"/>
      <c r="D29" s="22"/>
      <c r="E29" s="22"/>
      <c r="F29" s="22"/>
      <c r="G29" s="22"/>
      <c r="H29" s="22"/>
      <c r="I29" s="1"/>
      <c r="J29" s="1"/>
      <c r="K29" s="1"/>
      <c r="L29" s="1"/>
      <c r="M29" s="1"/>
      <c r="N29" s="1"/>
      <c r="O29" s="1"/>
      <c r="P29" s="1"/>
      <c r="Q29" s="1"/>
      <c r="R29" s="1"/>
      <c r="S29" s="1"/>
      <c r="T29" s="1"/>
      <c r="U29" s="1"/>
      <c r="V29" s="1"/>
      <c r="W29" s="1"/>
      <c r="X29" s="1"/>
      <c r="Y29" s="1"/>
      <c r="Z29" s="1"/>
    </row>
    <row r="30" spans="1:26" ht="14.25" customHeight="1" x14ac:dyDescent="0.25">
      <c r="A30" s="22"/>
      <c r="B30" s="43"/>
      <c r="C30" s="22"/>
      <c r="D30" s="22"/>
      <c r="E30" s="22"/>
      <c r="F30" s="22"/>
      <c r="G30" s="22"/>
      <c r="H30" s="22"/>
      <c r="I30" s="1"/>
      <c r="J30" s="1"/>
      <c r="K30" s="1"/>
      <c r="L30" s="1"/>
      <c r="M30" s="1"/>
      <c r="N30" s="1"/>
      <c r="O30" s="1"/>
      <c r="P30" s="1"/>
      <c r="Q30" s="1"/>
      <c r="R30" s="1"/>
      <c r="S30" s="1"/>
      <c r="T30" s="1"/>
      <c r="U30" s="1"/>
      <c r="V30" s="1"/>
      <c r="W30" s="1"/>
      <c r="X30" s="1"/>
      <c r="Y30" s="1"/>
      <c r="Z30" s="1"/>
    </row>
    <row r="31" spans="1:26" ht="14.25" customHeight="1" x14ac:dyDescent="0.25">
      <c r="A31" s="22"/>
      <c r="B31" s="43"/>
      <c r="C31" s="22"/>
      <c r="D31" s="22"/>
      <c r="E31" s="22"/>
      <c r="F31" s="22"/>
      <c r="G31" s="22"/>
      <c r="H31" s="22"/>
      <c r="I31" s="1"/>
      <c r="J31" s="1"/>
      <c r="K31" s="1"/>
      <c r="L31" s="1"/>
      <c r="M31" s="1"/>
      <c r="N31" s="1"/>
      <c r="O31" s="1"/>
      <c r="P31" s="1"/>
      <c r="Q31" s="1"/>
      <c r="R31" s="1"/>
      <c r="S31" s="1"/>
      <c r="T31" s="1"/>
      <c r="U31" s="1"/>
      <c r="V31" s="1"/>
      <c r="W31" s="1"/>
      <c r="X31" s="1"/>
      <c r="Y31" s="1"/>
      <c r="Z31" s="1"/>
    </row>
    <row r="32" spans="1:26" ht="15" customHeight="1" x14ac:dyDescent="0.25">
      <c r="A32" s="22"/>
      <c r="B32" s="43"/>
      <c r="C32" s="22"/>
      <c r="D32" s="22"/>
      <c r="E32" s="22"/>
      <c r="F32" s="22"/>
      <c r="G32" s="22"/>
      <c r="H32" s="22"/>
      <c r="I32" s="1"/>
      <c r="J32" s="1"/>
      <c r="K32" s="1"/>
      <c r="L32" s="1"/>
      <c r="M32" s="1"/>
      <c r="N32" s="1"/>
      <c r="O32" s="1"/>
      <c r="P32" s="1"/>
      <c r="Q32" s="1"/>
      <c r="R32" s="1"/>
      <c r="S32" s="1"/>
      <c r="T32" s="1"/>
      <c r="U32" s="1"/>
      <c r="V32" s="1"/>
      <c r="W32" s="1"/>
      <c r="X32" s="1"/>
      <c r="Y32" s="1"/>
      <c r="Z32" s="1"/>
    </row>
    <row r="33" spans="1:26" ht="15" x14ac:dyDescent="0.25">
      <c r="A33" s="22"/>
      <c r="B33" s="43"/>
      <c r="C33" s="22"/>
      <c r="D33" s="22"/>
      <c r="E33" s="22"/>
      <c r="F33" s="22"/>
      <c r="G33" s="22"/>
      <c r="H33" s="22"/>
      <c r="I33" s="1"/>
      <c r="J33" s="1"/>
      <c r="K33" s="1"/>
      <c r="L33" s="1"/>
      <c r="M33" s="1"/>
      <c r="N33" s="1"/>
      <c r="O33" s="1"/>
      <c r="P33" s="1"/>
      <c r="Q33" s="1"/>
      <c r="R33" s="1"/>
      <c r="S33" s="1"/>
      <c r="T33" s="1"/>
      <c r="U33" s="1"/>
      <c r="V33" s="1"/>
      <c r="W33" s="1"/>
      <c r="X33" s="1"/>
      <c r="Y33" s="1"/>
      <c r="Z33" s="1"/>
    </row>
    <row r="34" spans="1:26" ht="15" x14ac:dyDescent="0.25">
      <c r="A34" s="22"/>
      <c r="B34" s="43"/>
      <c r="C34" s="22"/>
      <c r="D34" s="22"/>
      <c r="E34" s="22"/>
      <c r="F34" s="22"/>
      <c r="G34" s="22"/>
      <c r="H34" s="22"/>
      <c r="I34" s="1"/>
      <c r="J34" s="1"/>
      <c r="K34" s="1"/>
      <c r="L34" s="1"/>
      <c r="M34" s="1"/>
      <c r="N34" s="1"/>
      <c r="O34" s="1"/>
      <c r="P34" s="1"/>
      <c r="Q34" s="1"/>
      <c r="R34" s="1"/>
      <c r="S34" s="1"/>
      <c r="T34" s="1"/>
      <c r="U34" s="1"/>
      <c r="V34" s="1"/>
      <c r="W34" s="1"/>
      <c r="X34" s="1"/>
      <c r="Y34" s="1"/>
      <c r="Z34" s="1"/>
    </row>
    <row r="35" spans="1:26" x14ac:dyDescent="0.2">
      <c r="A35" s="1"/>
      <c r="B35" s="42"/>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42"/>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42"/>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H38" s="1"/>
      <c r="I38" s="1"/>
      <c r="J38" s="1"/>
      <c r="K38" s="1"/>
      <c r="L38" s="1"/>
      <c r="M38" s="1"/>
      <c r="N38" s="1"/>
      <c r="O38" s="1"/>
      <c r="P38" s="1"/>
      <c r="Q38" s="1"/>
      <c r="R38" s="1"/>
      <c r="S38" s="1"/>
      <c r="T38" s="1"/>
      <c r="U38" s="1"/>
      <c r="V38" s="1"/>
      <c r="W38" s="1"/>
      <c r="X38" s="1"/>
      <c r="Y38" s="1"/>
      <c r="Z38" s="1"/>
    </row>
    <row r="39" spans="1:26" x14ac:dyDescent="0.2">
      <c r="A39" s="1"/>
      <c r="H39" s="1"/>
      <c r="I39" s="1"/>
      <c r="J39" s="1"/>
      <c r="K39" s="1"/>
      <c r="L39" s="1"/>
      <c r="M39" s="1"/>
      <c r="N39" s="1"/>
      <c r="O39" s="1"/>
      <c r="P39" s="1"/>
      <c r="Q39" s="1"/>
      <c r="R39" s="1"/>
      <c r="S39" s="1"/>
      <c r="T39" s="1"/>
      <c r="U39" s="1"/>
      <c r="V39" s="1"/>
      <c r="W39" s="1"/>
      <c r="X39" s="1"/>
      <c r="Y39" s="1"/>
      <c r="Z39" s="1"/>
    </row>
    <row r="40" spans="1:26" x14ac:dyDescent="0.2">
      <c r="A40" s="1"/>
      <c r="H40" s="1"/>
      <c r="I40" s="1"/>
      <c r="J40" s="1"/>
      <c r="K40" s="1"/>
      <c r="L40" s="1"/>
      <c r="M40" s="1"/>
      <c r="N40" s="1"/>
      <c r="O40" s="1"/>
      <c r="P40" s="1"/>
      <c r="Q40" s="1"/>
      <c r="R40" s="1"/>
      <c r="S40" s="1"/>
      <c r="T40" s="1"/>
      <c r="U40" s="1"/>
      <c r="V40" s="1"/>
      <c r="W40" s="1"/>
      <c r="X40" s="1"/>
      <c r="Y40" s="1"/>
      <c r="Z40" s="1"/>
    </row>
    <row r="41" spans="1:26" x14ac:dyDescent="0.2">
      <c r="A41" s="1"/>
      <c r="H41" s="1"/>
      <c r="I41" s="1"/>
      <c r="J41" s="1"/>
      <c r="K41" s="1"/>
      <c r="L41" s="1"/>
      <c r="M41" s="1"/>
      <c r="N41" s="1"/>
      <c r="O41" s="1"/>
      <c r="P41" s="1"/>
      <c r="Q41" s="1"/>
      <c r="R41" s="1"/>
      <c r="S41" s="1"/>
      <c r="T41" s="1"/>
      <c r="U41" s="1"/>
      <c r="V41" s="1"/>
      <c r="W41" s="1"/>
      <c r="X41" s="1"/>
      <c r="Y41" s="1"/>
      <c r="Z41" s="1"/>
    </row>
    <row r="42" spans="1:26" x14ac:dyDescent="0.2">
      <c r="A42" s="1"/>
      <c r="H42" s="1"/>
      <c r="I42" s="1"/>
      <c r="J42" s="1"/>
      <c r="K42" s="1"/>
      <c r="L42" s="1"/>
      <c r="M42" s="1"/>
      <c r="N42" s="1"/>
      <c r="O42" s="1"/>
      <c r="P42" s="1"/>
      <c r="Q42" s="1"/>
      <c r="R42" s="1"/>
      <c r="S42" s="1"/>
      <c r="T42" s="1"/>
      <c r="U42" s="1"/>
      <c r="V42" s="1"/>
      <c r="W42" s="1"/>
      <c r="X42" s="1"/>
      <c r="Y42" s="1"/>
      <c r="Z42" s="1"/>
    </row>
    <row r="43" spans="1:26" x14ac:dyDescent="0.2">
      <c r="A43" s="1"/>
      <c r="H43" s="1"/>
      <c r="I43" s="1"/>
      <c r="J43" s="1"/>
      <c r="K43" s="1"/>
      <c r="L43" s="1"/>
      <c r="M43" s="1"/>
      <c r="N43" s="1"/>
      <c r="O43" s="1"/>
      <c r="P43" s="1"/>
      <c r="Q43" s="1"/>
      <c r="R43" s="1"/>
      <c r="S43" s="1"/>
      <c r="T43" s="1"/>
      <c r="U43" s="1"/>
      <c r="V43" s="1"/>
      <c r="W43" s="1"/>
      <c r="X43" s="1"/>
      <c r="Y43" s="1"/>
      <c r="Z43" s="1"/>
    </row>
    <row r="44" spans="1:26" x14ac:dyDescent="0.2">
      <c r="A44" s="1"/>
      <c r="B44" s="42"/>
      <c r="C44" s="1"/>
      <c r="D44" s="1"/>
      <c r="E44" s="1"/>
      <c r="F44" s="1"/>
      <c r="G44" s="1"/>
      <c r="H44" s="1"/>
      <c r="I44" s="1"/>
      <c r="J44" s="1"/>
      <c r="K44" s="1"/>
      <c r="L44" s="1"/>
      <c r="M44" s="1"/>
      <c r="N44" s="1"/>
      <c r="O44" s="1"/>
      <c r="P44" s="1"/>
      <c r="Q44" s="1"/>
      <c r="R44" s="1"/>
      <c r="S44" s="1"/>
      <c r="T44" s="1"/>
      <c r="U44" s="1"/>
      <c r="V44" s="1"/>
      <c r="W44" s="1"/>
      <c r="X44" s="1"/>
      <c r="Y44" s="1"/>
      <c r="Z44" s="1"/>
    </row>
    <row r="45" spans="1:26" x14ac:dyDescent="0.2">
      <c r="A45" s="1"/>
      <c r="B45" s="42"/>
      <c r="C45" s="1"/>
      <c r="D45" s="1"/>
      <c r="E45" s="1"/>
      <c r="F45" s="1"/>
      <c r="G45" s="1"/>
      <c r="H45" s="1"/>
      <c r="I45" s="1"/>
      <c r="J45" s="1"/>
      <c r="K45" s="1"/>
      <c r="L45" s="1"/>
      <c r="M45" s="1"/>
      <c r="N45" s="1"/>
      <c r="O45" s="1"/>
      <c r="P45" s="1"/>
      <c r="Q45" s="1"/>
      <c r="R45" s="1"/>
      <c r="S45" s="1"/>
      <c r="T45" s="1"/>
      <c r="U45" s="1"/>
      <c r="V45" s="1"/>
      <c r="W45" s="1"/>
      <c r="X45" s="1"/>
      <c r="Y45" s="1"/>
      <c r="Z45" s="1"/>
    </row>
    <row r="46" spans="1:26" x14ac:dyDescent="0.2">
      <c r="A46" s="1"/>
      <c r="B46" s="42"/>
      <c r="C46" s="1"/>
      <c r="D46" s="1"/>
      <c r="E46" s="1"/>
      <c r="F46" s="1"/>
      <c r="G46" s="1"/>
      <c r="H46" s="1"/>
      <c r="I46" s="1"/>
      <c r="J46" s="1"/>
      <c r="K46" s="1"/>
      <c r="L46" s="1"/>
      <c r="M46" s="1"/>
      <c r="N46" s="1"/>
      <c r="O46" s="1"/>
      <c r="P46" s="1"/>
      <c r="Q46" s="1"/>
      <c r="R46" s="1"/>
      <c r="S46" s="1"/>
      <c r="T46" s="1"/>
      <c r="U46" s="1"/>
      <c r="V46" s="1"/>
      <c r="W46" s="1"/>
      <c r="X46" s="1"/>
      <c r="Y46" s="1"/>
      <c r="Z46" s="1"/>
    </row>
    <row r="47" spans="1:26" x14ac:dyDescent="0.2">
      <c r="A47" s="1"/>
      <c r="B47" s="42"/>
      <c r="C47" s="1"/>
      <c r="D47" s="1"/>
      <c r="E47" s="1"/>
      <c r="F47" s="1"/>
      <c r="G47" s="1"/>
      <c r="H47" s="1"/>
      <c r="I47" s="1"/>
      <c r="J47" s="1"/>
      <c r="K47" s="1"/>
      <c r="L47" s="1"/>
      <c r="M47" s="1"/>
      <c r="N47" s="1"/>
      <c r="O47" s="1"/>
      <c r="P47" s="1"/>
      <c r="Q47" s="1"/>
      <c r="R47" s="1"/>
      <c r="S47" s="1"/>
      <c r="T47" s="1"/>
      <c r="U47" s="1"/>
      <c r="V47" s="1"/>
      <c r="W47" s="1"/>
      <c r="X47" s="1"/>
      <c r="Y47" s="1"/>
      <c r="Z47" s="1"/>
    </row>
    <row r="48" spans="1:26" x14ac:dyDescent="0.2">
      <c r="A48" s="1"/>
      <c r="B48" s="42"/>
      <c r="C48" s="1"/>
      <c r="D48" s="1"/>
      <c r="E48" s="1"/>
      <c r="F48" s="1"/>
      <c r="G48" s="1"/>
      <c r="H48" s="1"/>
      <c r="I48" s="1"/>
      <c r="J48" s="1"/>
      <c r="K48" s="1"/>
      <c r="L48" s="1"/>
      <c r="M48" s="1"/>
      <c r="N48" s="1"/>
      <c r="O48" s="1"/>
      <c r="P48" s="1"/>
      <c r="Q48" s="1"/>
      <c r="R48" s="1"/>
      <c r="S48" s="1"/>
      <c r="T48" s="1"/>
      <c r="U48" s="1"/>
      <c r="V48" s="1"/>
      <c r="W48" s="1"/>
      <c r="X48" s="1"/>
      <c r="Y48" s="1"/>
      <c r="Z48" s="1"/>
    </row>
    <row r="49" spans="1:26" x14ac:dyDescent="0.2">
      <c r="A49" s="1"/>
      <c r="B49" s="42"/>
      <c r="C49" s="1"/>
      <c r="D49" s="1"/>
      <c r="E49" s="1"/>
      <c r="F49" s="1"/>
      <c r="G49" s="1"/>
      <c r="H49" s="1"/>
      <c r="I49" s="1"/>
      <c r="J49" s="1"/>
      <c r="K49" s="1"/>
      <c r="L49" s="1"/>
      <c r="M49" s="1"/>
      <c r="N49" s="1"/>
      <c r="O49" s="1"/>
      <c r="P49" s="1"/>
      <c r="Q49" s="1"/>
      <c r="R49" s="1"/>
      <c r="S49" s="1"/>
      <c r="T49" s="1"/>
      <c r="U49" s="1"/>
      <c r="V49" s="1"/>
      <c r="W49" s="1"/>
      <c r="X49" s="1"/>
      <c r="Y49" s="1"/>
      <c r="Z49" s="1"/>
    </row>
    <row r="50" spans="1:26" x14ac:dyDescent="0.2">
      <c r="A50" s="1"/>
      <c r="B50" s="42"/>
      <c r="C50" s="1"/>
      <c r="D50" s="1"/>
      <c r="E50" s="1"/>
      <c r="F50" s="1"/>
      <c r="G50" s="1"/>
      <c r="H50" s="1"/>
      <c r="I50" s="1"/>
      <c r="J50" s="1"/>
      <c r="K50" s="1"/>
      <c r="L50" s="1"/>
      <c r="M50" s="1"/>
      <c r="N50" s="1"/>
      <c r="O50" s="1"/>
      <c r="P50" s="1"/>
      <c r="Q50" s="1"/>
      <c r="R50" s="1"/>
      <c r="S50" s="1"/>
      <c r="T50" s="1"/>
      <c r="U50" s="1"/>
      <c r="V50" s="1"/>
      <c r="W50" s="1"/>
      <c r="X50" s="1"/>
      <c r="Y50" s="1"/>
      <c r="Z50" s="1"/>
    </row>
    <row r="51" spans="1:26" x14ac:dyDescent="0.2">
      <c r="A51" s="1"/>
      <c r="B51" s="42"/>
      <c r="C51" s="1"/>
      <c r="D51" s="1"/>
      <c r="E51" s="1"/>
      <c r="F51" s="1"/>
      <c r="G51" s="1"/>
      <c r="H51" s="1"/>
      <c r="I51" s="1"/>
      <c r="J51" s="1"/>
      <c r="K51" s="1"/>
      <c r="L51" s="1"/>
      <c r="M51" s="1"/>
      <c r="N51" s="1"/>
      <c r="O51" s="1"/>
      <c r="P51" s="1"/>
      <c r="Q51" s="1"/>
      <c r="R51" s="1"/>
      <c r="S51" s="1"/>
      <c r="T51" s="1"/>
      <c r="U51" s="1"/>
      <c r="V51" s="1"/>
      <c r="W51" s="1"/>
      <c r="X51" s="1"/>
      <c r="Y51" s="1"/>
      <c r="Z51" s="1"/>
    </row>
    <row r="52" spans="1:26" x14ac:dyDescent="0.2">
      <c r="A52" s="1"/>
      <c r="B52" s="42"/>
      <c r="C52" s="1"/>
      <c r="D52" s="1"/>
      <c r="E52" s="1"/>
      <c r="F52" s="1"/>
      <c r="G52" s="1"/>
      <c r="H52" s="1"/>
      <c r="I52" s="1"/>
      <c r="J52" s="1"/>
      <c r="K52" s="1"/>
      <c r="L52" s="1"/>
      <c r="M52" s="1"/>
      <c r="N52" s="1"/>
      <c r="O52" s="1"/>
      <c r="P52" s="1"/>
      <c r="Q52" s="1"/>
      <c r="R52" s="1"/>
      <c r="S52" s="1"/>
      <c r="T52" s="1"/>
      <c r="U52" s="1"/>
      <c r="V52" s="1"/>
      <c r="W52" s="1"/>
      <c r="X52" s="1"/>
      <c r="Y52" s="1"/>
      <c r="Z52" s="1"/>
    </row>
    <row r="53" spans="1:26" x14ac:dyDescent="0.2">
      <c r="A53" s="1"/>
      <c r="B53" s="42"/>
      <c r="C53" s="1"/>
      <c r="D53" s="1"/>
      <c r="E53" s="1"/>
      <c r="F53" s="1"/>
      <c r="G53" s="1"/>
      <c r="H53" s="1"/>
      <c r="I53" s="1"/>
      <c r="J53" s="1"/>
      <c r="K53" s="1"/>
      <c r="L53" s="1"/>
      <c r="M53" s="1"/>
      <c r="N53" s="1"/>
      <c r="O53" s="1"/>
      <c r="P53" s="1"/>
      <c r="Q53" s="1"/>
      <c r="R53" s="1"/>
      <c r="S53" s="1"/>
      <c r="T53" s="1"/>
      <c r="U53" s="1"/>
      <c r="V53" s="1"/>
      <c r="W53" s="1"/>
      <c r="X53" s="1"/>
      <c r="Y53" s="1"/>
      <c r="Z53" s="1"/>
    </row>
    <row r="54" spans="1:26" x14ac:dyDescent="0.2">
      <c r="A54" s="1"/>
      <c r="B54" s="42"/>
      <c r="C54" s="1"/>
      <c r="D54" s="1"/>
      <c r="E54" s="1"/>
      <c r="F54" s="1"/>
      <c r="G54" s="1"/>
      <c r="H54" s="1"/>
      <c r="I54" s="1"/>
      <c r="J54" s="1"/>
      <c r="K54" s="1"/>
      <c r="L54" s="1"/>
      <c r="M54" s="1"/>
      <c r="N54" s="1"/>
      <c r="O54" s="1"/>
      <c r="P54" s="1"/>
      <c r="Q54" s="1"/>
      <c r="R54" s="1"/>
      <c r="S54" s="1"/>
      <c r="T54" s="1"/>
      <c r="U54" s="1"/>
      <c r="V54" s="1"/>
      <c r="W54" s="1"/>
      <c r="X54" s="1"/>
      <c r="Y54" s="1"/>
      <c r="Z54" s="1"/>
    </row>
    <row r="55" spans="1:26" x14ac:dyDescent="0.2">
      <c r="A55" s="1"/>
      <c r="B55" s="42"/>
      <c r="C55" s="1"/>
      <c r="D55" s="1"/>
      <c r="E55" s="1"/>
      <c r="F55" s="1"/>
      <c r="G55" s="1"/>
      <c r="H55" s="1"/>
      <c r="I55" s="1"/>
      <c r="J55" s="1"/>
      <c r="K55" s="1"/>
      <c r="L55" s="1"/>
      <c r="M55" s="1"/>
      <c r="N55" s="1"/>
      <c r="O55" s="1"/>
      <c r="P55" s="1"/>
      <c r="Q55" s="1"/>
      <c r="R55" s="1"/>
      <c r="S55" s="1"/>
      <c r="T55" s="1"/>
      <c r="U55" s="1"/>
      <c r="V55" s="1"/>
      <c r="W55" s="1"/>
      <c r="X55" s="1"/>
      <c r="Y55" s="1"/>
      <c r="Z55" s="1"/>
    </row>
    <row r="56" spans="1:26" x14ac:dyDescent="0.2">
      <c r="A56" s="1"/>
      <c r="B56" s="42"/>
      <c r="C56" s="1"/>
      <c r="D56" s="1"/>
      <c r="E56" s="1"/>
      <c r="F56" s="1"/>
      <c r="G56" s="1"/>
      <c r="H56" s="1"/>
      <c r="I56" s="1"/>
      <c r="J56" s="1"/>
      <c r="K56" s="1"/>
      <c r="L56" s="1"/>
      <c r="M56" s="1"/>
      <c r="N56" s="1"/>
      <c r="O56" s="1"/>
      <c r="P56" s="1"/>
      <c r="Q56" s="1"/>
      <c r="R56" s="1"/>
      <c r="S56" s="1"/>
      <c r="T56" s="1"/>
      <c r="U56" s="1"/>
      <c r="V56" s="1"/>
      <c r="W56" s="1"/>
      <c r="X56" s="1"/>
      <c r="Y56" s="1"/>
      <c r="Z56" s="1"/>
    </row>
    <row r="57" spans="1:26" x14ac:dyDescent="0.2">
      <c r="A57" s="1"/>
      <c r="B57" s="42"/>
      <c r="C57" s="1"/>
      <c r="D57" s="1"/>
      <c r="E57" s="1"/>
      <c r="F57" s="1"/>
      <c r="G57" s="1"/>
      <c r="H57" s="1"/>
      <c r="I57" s="1"/>
      <c r="J57" s="1"/>
      <c r="K57" s="1"/>
      <c r="L57" s="1"/>
      <c r="M57" s="1"/>
      <c r="N57" s="1"/>
      <c r="O57" s="1"/>
      <c r="P57" s="1"/>
      <c r="Q57" s="1"/>
      <c r="R57" s="1"/>
      <c r="S57" s="1"/>
      <c r="T57" s="1"/>
      <c r="U57" s="1"/>
      <c r="V57" s="1"/>
      <c r="W57" s="1"/>
      <c r="X57" s="1"/>
      <c r="Y57" s="1"/>
      <c r="Z57" s="1"/>
    </row>
    <row r="58" spans="1:26" x14ac:dyDescent="0.2">
      <c r="A58" s="1"/>
      <c r="B58" s="42"/>
      <c r="C58" s="1"/>
      <c r="D58" s="1"/>
      <c r="E58" s="1"/>
      <c r="F58" s="1"/>
      <c r="G58" s="1"/>
      <c r="H58" s="1"/>
      <c r="I58" s="1"/>
      <c r="J58" s="1"/>
      <c r="K58" s="1"/>
      <c r="L58" s="1"/>
      <c r="M58" s="1"/>
      <c r="N58" s="1"/>
      <c r="O58" s="1"/>
      <c r="P58" s="1"/>
      <c r="Q58" s="1"/>
      <c r="R58" s="1"/>
      <c r="S58" s="1"/>
      <c r="T58" s="1"/>
      <c r="U58" s="1"/>
      <c r="V58" s="1"/>
      <c r="W58" s="1"/>
      <c r="X58" s="1"/>
      <c r="Y58" s="1"/>
      <c r="Z58" s="1"/>
    </row>
    <row r="59" spans="1:26" x14ac:dyDescent="0.2">
      <c r="A59" s="1"/>
      <c r="B59" s="42"/>
      <c r="C59" s="1"/>
      <c r="D59" s="1"/>
      <c r="E59" s="1"/>
      <c r="F59" s="1"/>
      <c r="G59" s="1"/>
      <c r="H59" s="1"/>
      <c r="I59" s="1"/>
      <c r="J59" s="1"/>
      <c r="K59" s="1"/>
      <c r="L59" s="1"/>
      <c r="M59" s="1"/>
      <c r="N59" s="1"/>
      <c r="O59" s="1"/>
      <c r="P59" s="1"/>
      <c r="Q59" s="1"/>
      <c r="R59" s="1"/>
      <c r="S59" s="1"/>
      <c r="T59" s="1"/>
      <c r="U59" s="1"/>
      <c r="V59" s="1"/>
      <c r="W59" s="1"/>
      <c r="X59" s="1"/>
      <c r="Y59" s="1"/>
      <c r="Z59" s="1"/>
    </row>
    <row r="60" spans="1:26" x14ac:dyDescent="0.2">
      <c r="A60" s="1"/>
      <c r="B60" s="42"/>
      <c r="C60" s="1"/>
      <c r="D60" s="1"/>
      <c r="E60" s="1"/>
      <c r="F60" s="1"/>
      <c r="G60" s="1"/>
      <c r="H60" s="1"/>
      <c r="I60" s="1"/>
      <c r="J60" s="1"/>
      <c r="K60" s="1"/>
      <c r="L60" s="1"/>
      <c r="M60" s="1"/>
      <c r="N60" s="1"/>
      <c r="O60" s="1"/>
      <c r="P60" s="1"/>
      <c r="Q60" s="1"/>
      <c r="R60" s="1"/>
      <c r="S60" s="1"/>
      <c r="T60" s="1"/>
      <c r="U60" s="1"/>
      <c r="V60" s="1"/>
      <c r="W60" s="1"/>
      <c r="X60" s="1"/>
      <c r="Y60" s="1"/>
      <c r="Z60" s="1"/>
    </row>
    <row r="61" spans="1:26" x14ac:dyDescent="0.2">
      <c r="A61" s="1"/>
      <c r="B61" s="42"/>
      <c r="C61" s="1"/>
      <c r="D61" s="1"/>
      <c r="E61" s="1"/>
      <c r="F61" s="1"/>
      <c r="G61" s="1"/>
      <c r="H61" s="1"/>
      <c r="I61" s="1"/>
      <c r="J61" s="1"/>
      <c r="K61" s="1"/>
      <c r="L61" s="1"/>
      <c r="M61" s="1"/>
      <c r="N61" s="1"/>
      <c r="O61" s="1"/>
      <c r="P61" s="1"/>
      <c r="Q61" s="1"/>
      <c r="R61" s="1"/>
      <c r="S61" s="1"/>
      <c r="T61" s="1"/>
      <c r="U61" s="1"/>
      <c r="V61" s="1"/>
      <c r="W61" s="1"/>
      <c r="X61" s="1"/>
      <c r="Y61" s="1"/>
      <c r="Z61" s="1"/>
    </row>
    <row r="62" spans="1:26" x14ac:dyDescent="0.2">
      <c r="A62" s="1"/>
      <c r="B62" s="42"/>
      <c r="C62" s="1"/>
      <c r="D62" s="1"/>
      <c r="E62" s="1"/>
      <c r="F62" s="1"/>
      <c r="G62" s="1"/>
      <c r="H62" s="1"/>
      <c r="I62" s="1"/>
      <c r="J62" s="1"/>
      <c r="K62" s="1"/>
      <c r="L62" s="1"/>
      <c r="M62" s="1"/>
      <c r="N62" s="1"/>
      <c r="O62" s="1"/>
      <c r="P62" s="1"/>
      <c r="Q62" s="1"/>
      <c r="R62" s="1"/>
      <c r="S62" s="1"/>
      <c r="T62" s="1"/>
      <c r="U62" s="1"/>
      <c r="V62" s="1"/>
      <c r="W62" s="1"/>
      <c r="X62" s="1"/>
      <c r="Y62" s="1"/>
      <c r="Z62" s="1"/>
    </row>
    <row r="63" spans="1:26" x14ac:dyDescent="0.2">
      <c r="A63" s="1"/>
      <c r="B63" s="42"/>
      <c r="C63" s="1"/>
      <c r="D63" s="1"/>
      <c r="E63" s="1"/>
      <c r="F63" s="1"/>
      <c r="G63" s="1"/>
      <c r="H63" s="1"/>
      <c r="I63" s="1"/>
      <c r="J63" s="1"/>
      <c r="K63" s="1"/>
      <c r="L63" s="1"/>
      <c r="M63" s="1"/>
      <c r="N63" s="1"/>
      <c r="O63" s="1"/>
      <c r="P63" s="1"/>
      <c r="Q63" s="1"/>
      <c r="R63" s="1"/>
      <c r="S63" s="1"/>
      <c r="T63" s="1"/>
      <c r="U63" s="1"/>
      <c r="V63" s="1"/>
      <c r="W63" s="1"/>
      <c r="X63" s="1"/>
      <c r="Y63" s="1"/>
      <c r="Z63" s="1"/>
    </row>
    <row r="64" spans="1:26" x14ac:dyDescent="0.2">
      <c r="A64" s="1"/>
      <c r="B64" s="42"/>
      <c r="C64" s="1"/>
      <c r="D64" s="1"/>
      <c r="E64" s="1"/>
      <c r="F64" s="1"/>
      <c r="G64" s="1"/>
      <c r="H64" s="1"/>
      <c r="I64" s="1"/>
      <c r="J64" s="1"/>
      <c r="K64" s="1"/>
      <c r="L64" s="1"/>
      <c r="M64" s="1"/>
      <c r="N64" s="1"/>
      <c r="O64" s="1"/>
      <c r="P64" s="1"/>
      <c r="Q64" s="1"/>
      <c r="R64" s="1"/>
      <c r="S64" s="1"/>
      <c r="T64" s="1"/>
      <c r="U64" s="1"/>
      <c r="V64" s="1"/>
      <c r="W64" s="1"/>
      <c r="X64" s="1"/>
      <c r="Y64" s="1"/>
      <c r="Z64" s="1"/>
    </row>
    <row r="65" spans="1:26" x14ac:dyDescent="0.2">
      <c r="A65" s="1"/>
      <c r="B65" s="42"/>
      <c r="C65" s="1"/>
      <c r="D65" s="1"/>
      <c r="E65" s="1"/>
      <c r="F65" s="1"/>
      <c r="G65" s="1"/>
      <c r="H65" s="1"/>
      <c r="I65" s="1"/>
      <c r="J65" s="1"/>
      <c r="K65" s="1"/>
      <c r="L65" s="1"/>
      <c r="M65" s="1"/>
      <c r="N65" s="1"/>
      <c r="O65" s="1"/>
      <c r="P65" s="1"/>
      <c r="Q65" s="1"/>
      <c r="R65" s="1"/>
      <c r="S65" s="1"/>
      <c r="T65" s="1"/>
      <c r="U65" s="1"/>
      <c r="V65" s="1"/>
      <c r="W65" s="1"/>
      <c r="X65" s="1"/>
      <c r="Y65" s="1"/>
      <c r="Z65" s="1"/>
    </row>
    <row r="66" spans="1:26" x14ac:dyDescent="0.2">
      <c r="A66" s="1"/>
      <c r="B66" s="42"/>
      <c r="C66" s="1"/>
      <c r="D66" s="1"/>
      <c r="E66" s="1"/>
      <c r="F66" s="1"/>
      <c r="G66" s="1"/>
      <c r="H66" s="1"/>
      <c r="I66" s="1"/>
      <c r="J66" s="1"/>
      <c r="K66" s="1"/>
      <c r="L66" s="1"/>
      <c r="M66" s="1"/>
      <c r="N66" s="1"/>
      <c r="O66" s="1"/>
      <c r="P66" s="1"/>
      <c r="Q66" s="1"/>
      <c r="R66" s="1"/>
      <c r="S66" s="1"/>
      <c r="T66" s="1"/>
      <c r="U66" s="1"/>
      <c r="V66" s="1"/>
      <c r="W66" s="1"/>
      <c r="X66" s="1"/>
      <c r="Y66" s="1"/>
      <c r="Z66" s="1"/>
    </row>
    <row r="67" spans="1:26" x14ac:dyDescent="0.2">
      <c r="A67" s="1"/>
      <c r="B67" s="42"/>
      <c r="C67" s="1"/>
      <c r="D67" s="1"/>
      <c r="E67" s="1"/>
      <c r="F67" s="1"/>
      <c r="G67" s="1"/>
      <c r="H67" s="1"/>
      <c r="I67" s="1"/>
      <c r="J67" s="1"/>
      <c r="K67" s="1"/>
      <c r="L67" s="1"/>
      <c r="M67" s="1"/>
      <c r="N67" s="1"/>
      <c r="O67" s="1"/>
      <c r="P67" s="1"/>
      <c r="Q67" s="1"/>
      <c r="R67" s="1"/>
      <c r="S67" s="1"/>
      <c r="T67" s="1"/>
      <c r="U67" s="1"/>
      <c r="V67" s="1"/>
      <c r="W67" s="1"/>
      <c r="X67" s="1"/>
      <c r="Y67" s="1"/>
      <c r="Z67" s="1"/>
    </row>
    <row r="68" spans="1:26" x14ac:dyDescent="0.2">
      <c r="A68" s="1"/>
      <c r="B68" s="42"/>
      <c r="C68" s="1"/>
      <c r="D68" s="1"/>
      <c r="E68" s="1"/>
      <c r="F68" s="1"/>
      <c r="G68" s="1"/>
      <c r="H68" s="1"/>
      <c r="I68" s="1"/>
      <c r="J68" s="1"/>
      <c r="K68" s="1"/>
      <c r="L68" s="1"/>
      <c r="M68" s="1"/>
      <c r="N68" s="1"/>
      <c r="O68" s="1"/>
      <c r="P68" s="1"/>
      <c r="Q68" s="1"/>
      <c r="R68" s="1"/>
      <c r="S68" s="1"/>
      <c r="T68" s="1"/>
      <c r="U68" s="1"/>
      <c r="V68" s="1"/>
      <c r="W68" s="1"/>
      <c r="X68" s="1"/>
      <c r="Y68" s="1"/>
      <c r="Z68" s="1"/>
    </row>
    <row r="69" spans="1:26" x14ac:dyDescent="0.2">
      <c r="A69" s="1"/>
      <c r="B69" s="42"/>
      <c r="C69" s="1"/>
      <c r="D69" s="1"/>
      <c r="E69" s="1"/>
      <c r="F69" s="1"/>
      <c r="G69" s="1"/>
      <c r="H69" s="1"/>
      <c r="I69" s="1"/>
      <c r="J69" s="1"/>
      <c r="K69" s="1"/>
      <c r="L69" s="1"/>
      <c r="M69" s="1"/>
      <c r="N69" s="1"/>
      <c r="O69" s="1"/>
      <c r="P69" s="1"/>
      <c r="Q69" s="1"/>
      <c r="R69" s="1"/>
      <c r="S69" s="1"/>
      <c r="T69" s="1"/>
      <c r="U69" s="1"/>
      <c r="V69" s="1"/>
      <c r="W69" s="1"/>
      <c r="X69" s="1"/>
      <c r="Y69" s="1"/>
      <c r="Z69" s="1"/>
    </row>
    <row r="70" spans="1:26" x14ac:dyDescent="0.2">
      <c r="A70" s="1"/>
      <c r="B70" s="42"/>
      <c r="C70" s="1"/>
      <c r="D70" s="1"/>
      <c r="E70" s="1"/>
      <c r="F70" s="1"/>
      <c r="G70" s="1"/>
      <c r="H70" s="1"/>
      <c r="I70" s="1"/>
      <c r="J70" s="1"/>
      <c r="K70" s="1"/>
      <c r="L70" s="1"/>
      <c r="M70" s="1"/>
      <c r="N70" s="1"/>
      <c r="O70" s="1"/>
      <c r="P70" s="1"/>
      <c r="Q70" s="1"/>
      <c r="R70" s="1"/>
      <c r="S70" s="1"/>
      <c r="T70" s="1"/>
      <c r="U70" s="1"/>
      <c r="V70" s="1"/>
      <c r="W70" s="1"/>
      <c r="X70" s="1"/>
      <c r="Y70" s="1"/>
      <c r="Z70" s="1"/>
    </row>
    <row r="71" spans="1:26" x14ac:dyDescent="0.2">
      <c r="A71" s="1"/>
      <c r="B71" s="42"/>
      <c r="C71" s="1"/>
      <c r="D71" s="1"/>
      <c r="E71" s="1"/>
      <c r="F71" s="1"/>
      <c r="G71" s="1"/>
      <c r="H71" s="1"/>
      <c r="I71" s="1"/>
      <c r="J71" s="1"/>
      <c r="K71" s="1"/>
      <c r="L71" s="1"/>
      <c r="M71" s="1"/>
      <c r="N71" s="1"/>
      <c r="O71" s="1"/>
      <c r="P71" s="1"/>
      <c r="Q71" s="1"/>
      <c r="R71" s="1"/>
      <c r="S71" s="1"/>
      <c r="T71" s="1"/>
      <c r="U71" s="1"/>
      <c r="V71" s="1"/>
      <c r="W71" s="1"/>
      <c r="X71" s="1"/>
      <c r="Y71" s="1"/>
      <c r="Z71" s="1"/>
    </row>
    <row r="72" spans="1:26" x14ac:dyDescent="0.2">
      <c r="A72" s="1"/>
      <c r="B72" s="42"/>
      <c r="C72" s="1"/>
      <c r="D72" s="1"/>
      <c r="E72" s="1"/>
      <c r="F72" s="1"/>
      <c r="G72" s="1"/>
      <c r="H72" s="1"/>
      <c r="I72" s="1"/>
      <c r="J72" s="1"/>
      <c r="K72" s="1"/>
      <c r="L72" s="1"/>
      <c r="M72" s="1"/>
      <c r="N72" s="1"/>
      <c r="O72" s="1"/>
      <c r="P72" s="1"/>
      <c r="Q72" s="1"/>
      <c r="R72" s="1"/>
      <c r="S72" s="1"/>
      <c r="T72" s="1"/>
      <c r="U72" s="1"/>
      <c r="V72" s="1"/>
      <c r="W72" s="1"/>
      <c r="X72" s="1"/>
      <c r="Y72" s="1"/>
      <c r="Z72" s="1"/>
    </row>
    <row r="73" spans="1:26" x14ac:dyDescent="0.2">
      <c r="A73" s="1"/>
      <c r="B73" s="42"/>
      <c r="C73" s="1"/>
      <c r="D73" s="1"/>
      <c r="E73" s="1"/>
      <c r="F73" s="1"/>
      <c r="G73" s="1"/>
      <c r="H73" s="1"/>
      <c r="I73" s="1"/>
      <c r="J73" s="1"/>
      <c r="K73" s="1"/>
      <c r="L73" s="1"/>
      <c r="M73" s="1"/>
      <c r="N73" s="1"/>
      <c r="O73" s="1"/>
      <c r="P73" s="1"/>
      <c r="Q73" s="1"/>
      <c r="R73" s="1"/>
      <c r="S73" s="1"/>
      <c r="T73" s="1"/>
      <c r="U73" s="1"/>
      <c r="V73" s="1"/>
      <c r="W73" s="1"/>
      <c r="X73" s="1"/>
      <c r="Y73" s="1"/>
      <c r="Z73" s="1"/>
    </row>
    <row r="74" spans="1:26" x14ac:dyDescent="0.2">
      <c r="A74" s="1"/>
      <c r="B74" s="42"/>
      <c r="C74" s="1"/>
      <c r="D74" s="1"/>
      <c r="E74" s="1"/>
      <c r="F74" s="1"/>
      <c r="G74" s="1"/>
      <c r="H74" s="1"/>
      <c r="I74" s="1"/>
      <c r="J74" s="1"/>
      <c r="K74" s="1"/>
      <c r="L74" s="1"/>
      <c r="M74" s="1"/>
      <c r="N74" s="1"/>
      <c r="O74" s="1"/>
      <c r="P74" s="1"/>
      <c r="Q74" s="1"/>
      <c r="R74" s="1"/>
      <c r="S74" s="1"/>
      <c r="T74" s="1"/>
      <c r="U74" s="1"/>
      <c r="V74" s="1"/>
      <c r="W74" s="1"/>
      <c r="X74" s="1"/>
      <c r="Y74" s="1"/>
      <c r="Z74" s="1"/>
    </row>
    <row r="75" spans="1:26" x14ac:dyDescent="0.2">
      <c r="A75" s="1"/>
      <c r="B75" s="42"/>
      <c r="C75" s="1"/>
      <c r="D75" s="1"/>
      <c r="E75" s="1"/>
      <c r="F75" s="1"/>
      <c r="G75" s="1"/>
      <c r="H75" s="1"/>
      <c r="I75" s="1"/>
      <c r="J75" s="1"/>
      <c r="K75" s="1"/>
      <c r="L75" s="1"/>
      <c r="M75" s="1"/>
      <c r="N75" s="1"/>
      <c r="O75" s="1"/>
      <c r="P75" s="1"/>
      <c r="Q75" s="1"/>
      <c r="R75" s="1"/>
      <c r="S75" s="1"/>
      <c r="T75" s="1"/>
      <c r="U75" s="1"/>
      <c r="V75" s="1"/>
      <c r="W75" s="1"/>
      <c r="X75" s="1"/>
      <c r="Y75" s="1"/>
      <c r="Z75" s="1"/>
    </row>
    <row r="76" spans="1:26" x14ac:dyDescent="0.2">
      <c r="A76" s="1"/>
      <c r="B76" s="42"/>
      <c r="C76" s="1"/>
      <c r="D76" s="1"/>
      <c r="E76" s="1"/>
      <c r="F76" s="1"/>
      <c r="G76" s="1"/>
      <c r="H76" s="1"/>
      <c r="I76" s="1"/>
      <c r="J76" s="1"/>
      <c r="K76" s="1"/>
      <c r="L76" s="1"/>
      <c r="M76" s="1"/>
      <c r="N76" s="1"/>
      <c r="O76" s="1"/>
      <c r="P76" s="1"/>
      <c r="Q76" s="1"/>
      <c r="R76" s="1"/>
      <c r="S76" s="1"/>
      <c r="T76" s="1"/>
      <c r="U76" s="1"/>
      <c r="V76" s="1"/>
      <c r="W76" s="1"/>
      <c r="X76" s="1"/>
      <c r="Y76" s="1"/>
      <c r="Z76" s="1"/>
    </row>
    <row r="77" spans="1:26" x14ac:dyDescent="0.2">
      <c r="A77" s="1"/>
      <c r="B77" s="42"/>
      <c r="C77" s="1"/>
      <c r="D77" s="1"/>
      <c r="E77" s="1"/>
      <c r="F77" s="1"/>
      <c r="G77" s="1"/>
      <c r="H77" s="1"/>
      <c r="I77" s="1"/>
      <c r="J77" s="1"/>
      <c r="K77" s="1"/>
      <c r="L77" s="1"/>
      <c r="M77" s="1"/>
      <c r="N77" s="1"/>
      <c r="O77" s="1"/>
      <c r="P77" s="1"/>
      <c r="Q77" s="1"/>
      <c r="R77" s="1"/>
      <c r="S77" s="1"/>
      <c r="T77" s="1"/>
      <c r="U77" s="1"/>
      <c r="V77" s="1"/>
      <c r="W77" s="1"/>
      <c r="X77" s="1"/>
      <c r="Y77" s="1"/>
      <c r="Z77" s="1"/>
    </row>
    <row r="78" spans="1:26" x14ac:dyDescent="0.2">
      <c r="A78" s="1"/>
      <c r="B78" s="42"/>
      <c r="C78" s="1"/>
      <c r="D78" s="1"/>
      <c r="E78" s="1"/>
      <c r="F78" s="1"/>
      <c r="G78" s="1"/>
      <c r="H78" s="1"/>
      <c r="I78" s="1"/>
      <c r="J78" s="1"/>
      <c r="K78" s="1"/>
      <c r="L78" s="1"/>
      <c r="M78" s="1"/>
      <c r="N78" s="1"/>
      <c r="O78" s="1"/>
      <c r="P78" s="1"/>
      <c r="Q78" s="1"/>
      <c r="R78" s="1"/>
      <c r="S78" s="1"/>
      <c r="T78" s="1"/>
      <c r="U78" s="1"/>
      <c r="V78" s="1"/>
      <c r="W78" s="1"/>
      <c r="X78" s="1"/>
      <c r="Y78" s="1"/>
      <c r="Z78" s="1"/>
    </row>
    <row r="79" spans="1:26" x14ac:dyDescent="0.2">
      <c r="A79" s="1"/>
      <c r="B79" s="42"/>
      <c r="C79" s="1"/>
      <c r="D79" s="1"/>
      <c r="E79" s="1"/>
      <c r="F79" s="1"/>
      <c r="G79" s="1"/>
      <c r="H79" s="1"/>
      <c r="I79" s="1"/>
      <c r="J79" s="1"/>
      <c r="K79" s="1"/>
      <c r="L79" s="1"/>
      <c r="M79" s="1"/>
      <c r="N79" s="1"/>
      <c r="O79" s="1"/>
      <c r="P79" s="1"/>
      <c r="Q79" s="1"/>
      <c r="R79" s="1"/>
      <c r="S79" s="1"/>
      <c r="T79" s="1"/>
      <c r="U79" s="1"/>
      <c r="V79" s="1"/>
      <c r="W79" s="1"/>
      <c r="X79" s="1"/>
      <c r="Y79" s="1"/>
      <c r="Z79" s="1"/>
    </row>
    <row r="80" spans="1:26" x14ac:dyDescent="0.2">
      <c r="A80" s="1"/>
      <c r="B80" s="42"/>
      <c r="C80" s="1"/>
      <c r="D80" s="1"/>
      <c r="E80" s="1"/>
      <c r="F80" s="1"/>
      <c r="G80" s="1"/>
      <c r="H80" s="1"/>
      <c r="I80" s="1"/>
      <c r="J80" s="1"/>
      <c r="K80" s="1"/>
      <c r="L80" s="1"/>
      <c r="M80" s="1"/>
      <c r="N80" s="1"/>
      <c r="O80" s="1"/>
      <c r="P80" s="1"/>
      <c r="Q80" s="1"/>
      <c r="R80" s="1"/>
      <c r="S80" s="1"/>
      <c r="T80" s="1"/>
      <c r="U80" s="1"/>
      <c r="V80" s="1"/>
      <c r="W80" s="1"/>
      <c r="X80" s="1"/>
      <c r="Y80" s="1"/>
      <c r="Z80" s="1"/>
    </row>
    <row r="81" spans="1:26" x14ac:dyDescent="0.2">
      <c r="A81" s="1"/>
      <c r="B81" s="42"/>
      <c r="C81" s="1"/>
      <c r="D81" s="1"/>
      <c r="E81" s="1"/>
      <c r="F81" s="1"/>
      <c r="G81" s="1"/>
      <c r="H81" s="1"/>
      <c r="I81" s="1"/>
      <c r="J81" s="1"/>
      <c r="K81" s="1"/>
      <c r="L81" s="1"/>
      <c r="M81" s="1"/>
      <c r="N81" s="1"/>
      <c r="O81" s="1"/>
      <c r="P81" s="1"/>
      <c r="Q81" s="1"/>
      <c r="R81" s="1"/>
      <c r="S81" s="1"/>
      <c r="T81" s="1"/>
      <c r="U81" s="1"/>
      <c r="V81" s="1"/>
      <c r="W81" s="1"/>
      <c r="X81" s="1"/>
      <c r="Y81" s="1"/>
      <c r="Z81" s="1"/>
    </row>
    <row r="82" spans="1:26" x14ac:dyDescent="0.2">
      <c r="A82" s="1"/>
      <c r="B82" s="42"/>
      <c r="C82" s="1"/>
      <c r="D82" s="1"/>
      <c r="E82" s="1"/>
      <c r="F82" s="1"/>
      <c r="G82" s="1"/>
      <c r="H82" s="1"/>
      <c r="I82" s="1"/>
      <c r="J82" s="1"/>
      <c r="K82" s="1"/>
      <c r="L82" s="1"/>
      <c r="M82" s="1"/>
      <c r="N82" s="1"/>
      <c r="O82" s="1"/>
      <c r="P82" s="1"/>
      <c r="Q82" s="1"/>
      <c r="R82" s="1"/>
      <c r="S82" s="1"/>
      <c r="T82" s="1"/>
      <c r="U82" s="1"/>
      <c r="V82" s="1"/>
      <c r="W82" s="1"/>
      <c r="X82" s="1"/>
      <c r="Y82" s="1"/>
      <c r="Z82" s="1"/>
    </row>
    <row r="83" spans="1:26" x14ac:dyDescent="0.2">
      <c r="A83" s="1"/>
      <c r="B83" s="42"/>
      <c r="C83" s="1"/>
      <c r="D83" s="1"/>
      <c r="E83" s="1"/>
      <c r="F83" s="1"/>
      <c r="G83" s="1"/>
      <c r="H83" s="1"/>
      <c r="I83" s="1"/>
      <c r="J83" s="1"/>
      <c r="K83" s="1"/>
      <c r="L83" s="1"/>
      <c r="M83" s="1"/>
      <c r="N83" s="1"/>
      <c r="O83" s="1"/>
      <c r="P83" s="1"/>
      <c r="Q83" s="1"/>
      <c r="R83" s="1"/>
      <c r="S83" s="1"/>
      <c r="T83" s="1"/>
      <c r="U83" s="1"/>
      <c r="V83" s="1"/>
      <c r="W83" s="1"/>
      <c r="X83" s="1"/>
      <c r="Y83" s="1"/>
      <c r="Z83" s="1"/>
    </row>
    <row r="84" spans="1:26" x14ac:dyDescent="0.2">
      <c r="A84" s="1"/>
      <c r="B84" s="42"/>
      <c r="C84" s="1"/>
      <c r="D84" s="1"/>
      <c r="E84" s="1"/>
      <c r="F84" s="1"/>
      <c r="G84" s="1"/>
      <c r="H84" s="1"/>
      <c r="I84" s="1"/>
      <c r="J84" s="1"/>
      <c r="K84" s="1"/>
      <c r="L84" s="1"/>
      <c r="M84" s="1"/>
      <c r="N84" s="1"/>
      <c r="O84" s="1"/>
      <c r="P84" s="1"/>
      <c r="Q84" s="1"/>
      <c r="R84" s="1"/>
      <c r="S84" s="1"/>
      <c r="T84" s="1"/>
      <c r="U84" s="1"/>
      <c r="V84" s="1"/>
      <c r="W84" s="1"/>
      <c r="X84" s="1"/>
      <c r="Y84" s="1"/>
      <c r="Z84" s="1"/>
    </row>
    <row r="85" spans="1:26" x14ac:dyDescent="0.2">
      <c r="A85" s="1"/>
      <c r="B85" s="42"/>
      <c r="C85" s="1"/>
      <c r="D85" s="1"/>
      <c r="E85" s="1"/>
      <c r="F85" s="1"/>
      <c r="G85" s="1"/>
      <c r="H85" s="1"/>
      <c r="I85" s="1"/>
      <c r="J85" s="1"/>
      <c r="K85" s="1"/>
      <c r="L85" s="1"/>
      <c r="M85" s="1"/>
      <c r="N85" s="1"/>
      <c r="O85" s="1"/>
      <c r="P85" s="1"/>
      <c r="Q85" s="1"/>
      <c r="R85" s="1"/>
      <c r="S85" s="1"/>
      <c r="T85" s="1"/>
      <c r="U85" s="1"/>
      <c r="V85" s="1"/>
      <c r="W85" s="1"/>
      <c r="X85" s="1"/>
      <c r="Y85" s="1"/>
      <c r="Z85" s="1"/>
    </row>
    <row r="86" spans="1:26" x14ac:dyDescent="0.2">
      <c r="A86" s="1"/>
      <c r="B86" s="42"/>
      <c r="C86" s="1"/>
      <c r="D86" s="1"/>
      <c r="E86" s="1"/>
      <c r="F86" s="1"/>
      <c r="G86" s="1"/>
      <c r="H86" s="1"/>
      <c r="I86" s="1"/>
      <c r="J86" s="1"/>
      <c r="K86" s="1"/>
      <c r="L86" s="1"/>
      <c r="M86" s="1"/>
      <c r="N86" s="1"/>
      <c r="O86" s="1"/>
      <c r="P86" s="1"/>
      <c r="Q86" s="1"/>
      <c r="R86" s="1"/>
      <c r="S86" s="1"/>
      <c r="T86" s="1"/>
      <c r="U86" s="1"/>
      <c r="V86" s="1"/>
      <c r="W86" s="1"/>
      <c r="X86" s="1"/>
      <c r="Y86" s="1"/>
      <c r="Z86" s="1"/>
    </row>
    <row r="87" spans="1:26" x14ac:dyDescent="0.2">
      <c r="A87" s="1"/>
      <c r="B87" s="42"/>
      <c r="C87" s="1"/>
      <c r="D87" s="1"/>
      <c r="E87" s="1"/>
      <c r="F87" s="1"/>
      <c r="G87" s="1"/>
      <c r="H87" s="1"/>
      <c r="I87" s="1"/>
      <c r="J87" s="1"/>
      <c r="K87" s="1"/>
      <c r="L87" s="1"/>
      <c r="M87" s="1"/>
      <c r="N87" s="1"/>
      <c r="O87" s="1"/>
      <c r="P87" s="1"/>
      <c r="Q87" s="1"/>
      <c r="R87" s="1"/>
      <c r="S87" s="1"/>
      <c r="T87" s="1"/>
      <c r="U87" s="1"/>
      <c r="V87" s="1"/>
      <c r="W87" s="1"/>
      <c r="X87" s="1"/>
      <c r="Y87" s="1"/>
      <c r="Z87" s="1"/>
    </row>
    <row r="88" spans="1:26" x14ac:dyDescent="0.2">
      <c r="A88" s="1"/>
      <c r="B88" s="42"/>
      <c r="C88" s="1"/>
      <c r="D88" s="1"/>
      <c r="E88" s="1"/>
      <c r="F88" s="1"/>
      <c r="G88" s="1"/>
      <c r="H88" s="1"/>
      <c r="I88" s="1"/>
      <c r="J88" s="1"/>
      <c r="K88" s="1"/>
      <c r="L88" s="1"/>
      <c r="M88" s="1"/>
      <c r="N88" s="1"/>
      <c r="O88" s="1"/>
      <c r="P88" s="1"/>
      <c r="Q88" s="1"/>
      <c r="R88" s="1"/>
      <c r="S88" s="1"/>
      <c r="T88" s="1"/>
      <c r="U88" s="1"/>
      <c r="V88" s="1"/>
      <c r="W88" s="1"/>
      <c r="X88" s="1"/>
      <c r="Y88" s="1"/>
      <c r="Z88" s="1"/>
    </row>
    <row r="89" spans="1:26" x14ac:dyDescent="0.2">
      <c r="A89" s="1"/>
      <c r="B89" s="42"/>
      <c r="C89" s="1"/>
      <c r="D89" s="1"/>
      <c r="E89" s="1"/>
      <c r="F89" s="1"/>
      <c r="G89" s="1"/>
      <c r="H89" s="1"/>
      <c r="I89" s="1"/>
      <c r="J89" s="1"/>
      <c r="K89" s="1"/>
      <c r="L89" s="1"/>
      <c r="M89" s="1"/>
      <c r="N89" s="1"/>
      <c r="O89" s="1"/>
      <c r="P89" s="1"/>
      <c r="Q89" s="1"/>
      <c r="R89" s="1"/>
      <c r="S89" s="1"/>
      <c r="T89" s="1"/>
      <c r="U89" s="1"/>
      <c r="V89" s="1"/>
      <c r="W89" s="1"/>
      <c r="X89" s="1"/>
      <c r="Y89" s="1"/>
      <c r="Z89" s="1"/>
    </row>
    <row r="90" spans="1:26" x14ac:dyDescent="0.2">
      <c r="A90" s="1"/>
      <c r="B90" s="42"/>
      <c r="C90" s="1"/>
      <c r="D90" s="1"/>
      <c r="E90" s="1"/>
      <c r="F90" s="1"/>
      <c r="G90" s="1"/>
      <c r="H90" s="1"/>
      <c r="I90" s="1"/>
      <c r="J90" s="1"/>
      <c r="K90" s="1"/>
      <c r="L90" s="1"/>
      <c r="M90" s="1"/>
      <c r="N90" s="1"/>
      <c r="O90" s="1"/>
      <c r="P90" s="1"/>
      <c r="Q90" s="1"/>
      <c r="R90" s="1"/>
      <c r="S90" s="1"/>
      <c r="T90" s="1"/>
      <c r="U90" s="1"/>
      <c r="V90" s="1"/>
      <c r="W90" s="1"/>
      <c r="X90" s="1"/>
      <c r="Y90" s="1"/>
      <c r="Z90" s="1"/>
    </row>
    <row r="91" spans="1:26" x14ac:dyDescent="0.2">
      <c r="A91" s="1"/>
      <c r="B91" s="42"/>
      <c r="C91" s="1"/>
      <c r="D91" s="1"/>
      <c r="E91" s="1"/>
      <c r="F91" s="1"/>
      <c r="G91" s="1"/>
      <c r="H91" s="1"/>
      <c r="I91" s="1"/>
      <c r="J91" s="1"/>
      <c r="K91" s="1"/>
      <c r="L91" s="1"/>
      <c r="M91" s="1"/>
      <c r="N91" s="1"/>
      <c r="O91" s="1"/>
      <c r="P91" s="1"/>
      <c r="Q91" s="1"/>
      <c r="R91" s="1"/>
      <c r="S91" s="1"/>
      <c r="T91" s="1"/>
      <c r="U91" s="1"/>
      <c r="V91" s="1"/>
      <c r="W91" s="1"/>
      <c r="X91" s="1"/>
      <c r="Y91" s="1"/>
      <c r="Z91" s="1"/>
    </row>
    <row r="92" spans="1:26" x14ac:dyDescent="0.2">
      <c r="A92" s="1"/>
      <c r="B92" s="42"/>
      <c r="C92" s="1"/>
      <c r="D92" s="1"/>
      <c r="E92" s="1"/>
      <c r="F92" s="1"/>
      <c r="G92" s="1"/>
      <c r="H92" s="1"/>
      <c r="I92" s="1"/>
      <c r="J92" s="1"/>
      <c r="K92" s="1"/>
      <c r="L92" s="1"/>
      <c r="M92" s="1"/>
      <c r="N92" s="1"/>
      <c r="O92" s="1"/>
      <c r="P92" s="1"/>
      <c r="Q92" s="1"/>
      <c r="R92" s="1"/>
      <c r="S92" s="1"/>
      <c r="T92" s="1"/>
      <c r="U92" s="1"/>
      <c r="V92" s="1"/>
      <c r="W92" s="1"/>
      <c r="X92" s="1"/>
      <c r="Y92" s="1"/>
      <c r="Z92" s="1"/>
    </row>
    <row r="93" spans="1:26" x14ac:dyDescent="0.2">
      <c r="A93" s="1"/>
      <c r="B93" s="42"/>
      <c r="C93" s="1"/>
      <c r="D93" s="1"/>
      <c r="E93" s="1"/>
      <c r="F93" s="1"/>
      <c r="G93" s="1"/>
      <c r="H93" s="1"/>
      <c r="I93" s="1"/>
      <c r="J93" s="1"/>
      <c r="K93" s="1"/>
      <c r="L93" s="1"/>
      <c r="M93" s="1"/>
      <c r="N93" s="1"/>
      <c r="O93" s="1"/>
      <c r="P93" s="1"/>
      <c r="Q93" s="1"/>
      <c r="R93" s="1"/>
      <c r="S93" s="1"/>
      <c r="T93" s="1"/>
      <c r="U93" s="1"/>
      <c r="V93" s="1"/>
      <c r="W93" s="1"/>
      <c r="X93" s="1"/>
      <c r="Y93" s="1"/>
      <c r="Z93" s="1"/>
    </row>
    <row r="94" spans="1:26" x14ac:dyDescent="0.2">
      <c r="A94" s="1"/>
      <c r="B94" s="42"/>
      <c r="C94" s="1"/>
      <c r="D94" s="1"/>
      <c r="E94" s="1"/>
      <c r="F94" s="1"/>
      <c r="G94" s="1"/>
      <c r="H94" s="1"/>
      <c r="I94" s="1"/>
      <c r="J94" s="1"/>
      <c r="K94" s="1"/>
      <c r="L94" s="1"/>
      <c r="M94" s="1"/>
      <c r="N94" s="1"/>
      <c r="O94" s="1"/>
      <c r="P94" s="1"/>
      <c r="Q94" s="1"/>
      <c r="R94" s="1"/>
      <c r="S94" s="1"/>
      <c r="T94" s="1"/>
      <c r="U94" s="1"/>
      <c r="V94" s="1"/>
      <c r="W94" s="1"/>
      <c r="X94" s="1"/>
      <c r="Y94" s="1"/>
      <c r="Z94" s="1"/>
    </row>
    <row r="95" spans="1:26" x14ac:dyDescent="0.2">
      <c r="A95" s="1"/>
      <c r="B95" s="42"/>
      <c r="C95" s="1"/>
      <c r="D95" s="1"/>
      <c r="E95" s="1"/>
      <c r="F95" s="1"/>
      <c r="G95" s="1"/>
      <c r="H95" s="1"/>
      <c r="I95" s="1"/>
      <c r="J95" s="1"/>
      <c r="K95" s="1"/>
      <c r="L95" s="1"/>
      <c r="M95" s="1"/>
      <c r="N95" s="1"/>
      <c r="O95" s="1"/>
      <c r="P95" s="1"/>
      <c r="Q95" s="1"/>
      <c r="R95" s="1"/>
      <c r="S95" s="1"/>
      <c r="T95" s="1"/>
      <c r="U95" s="1"/>
      <c r="V95" s="1"/>
      <c r="W95" s="1"/>
      <c r="X95" s="1"/>
      <c r="Y95" s="1"/>
      <c r="Z95" s="1"/>
    </row>
    <row r="96" spans="1:26" x14ac:dyDescent="0.2">
      <c r="A96" s="1"/>
      <c r="B96" s="42"/>
      <c r="C96" s="1"/>
      <c r="D96" s="1"/>
      <c r="E96" s="1"/>
      <c r="F96" s="1"/>
      <c r="G96" s="1"/>
      <c r="H96" s="1"/>
      <c r="I96" s="1"/>
      <c r="J96" s="1"/>
      <c r="K96" s="1"/>
      <c r="L96" s="1"/>
      <c r="M96" s="1"/>
      <c r="N96" s="1"/>
      <c r="O96" s="1"/>
      <c r="P96" s="1"/>
      <c r="Q96" s="1"/>
      <c r="R96" s="1"/>
      <c r="S96" s="1"/>
      <c r="T96" s="1"/>
      <c r="U96" s="1"/>
      <c r="V96" s="1"/>
      <c r="W96" s="1"/>
      <c r="X96" s="1"/>
      <c r="Y96" s="1"/>
      <c r="Z96" s="1"/>
    </row>
    <row r="97" spans="1:26" x14ac:dyDescent="0.2">
      <c r="A97" s="1"/>
      <c r="B97" s="42"/>
      <c r="C97" s="1"/>
      <c r="D97" s="1"/>
      <c r="E97" s="1"/>
      <c r="F97" s="1"/>
      <c r="G97" s="1"/>
      <c r="H97" s="1"/>
      <c r="I97" s="1"/>
      <c r="J97" s="1"/>
      <c r="K97" s="1"/>
      <c r="L97" s="1"/>
      <c r="M97" s="1"/>
      <c r="N97" s="1"/>
      <c r="O97" s="1"/>
      <c r="P97" s="1"/>
      <c r="Q97" s="1"/>
      <c r="R97" s="1"/>
      <c r="S97" s="1"/>
      <c r="T97" s="1"/>
      <c r="U97" s="1"/>
      <c r="V97" s="1"/>
      <c r="W97" s="1"/>
      <c r="X97" s="1"/>
      <c r="Y97" s="1"/>
      <c r="Z97" s="1"/>
    </row>
    <row r="98" spans="1:26" x14ac:dyDescent="0.2">
      <c r="A98" s="1"/>
      <c r="B98" s="42"/>
      <c r="C98" s="1"/>
      <c r="D98" s="1"/>
      <c r="E98" s="1"/>
      <c r="F98" s="1"/>
      <c r="G98" s="1"/>
      <c r="H98" s="1"/>
      <c r="I98" s="1"/>
      <c r="J98" s="1"/>
      <c r="K98" s="1"/>
      <c r="L98" s="1"/>
      <c r="M98" s="1"/>
      <c r="N98" s="1"/>
      <c r="O98" s="1"/>
      <c r="P98" s="1"/>
      <c r="Q98" s="1"/>
      <c r="R98" s="1"/>
      <c r="S98" s="1"/>
      <c r="T98" s="1"/>
      <c r="U98" s="1"/>
      <c r="V98" s="1"/>
      <c r="W98" s="1"/>
      <c r="X98" s="1"/>
      <c r="Y98" s="1"/>
      <c r="Z98" s="1"/>
    </row>
    <row r="99" spans="1:26" x14ac:dyDescent="0.2">
      <c r="A99" s="1"/>
      <c r="B99" s="42"/>
      <c r="C99" s="1"/>
      <c r="D99" s="1"/>
      <c r="E99" s="1"/>
      <c r="F99" s="1"/>
      <c r="G99" s="1"/>
      <c r="H99" s="1"/>
      <c r="I99" s="1"/>
      <c r="J99" s="1"/>
      <c r="K99" s="1"/>
      <c r="L99" s="1"/>
      <c r="M99" s="1"/>
      <c r="N99" s="1"/>
      <c r="O99" s="1"/>
      <c r="P99" s="1"/>
      <c r="Q99" s="1"/>
      <c r="R99" s="1"/>
      <c r="S99" s="1"/>
      <c r="T99" s="1"/>
      <c r="U99" s="1"/>
      <c r="V99" s="1"/>
      <c r="W99" s="1"/>
      <c r="X99" s="1"/>
      <c r="Y99" s="1"/>
      <c r="Z99" s="1"/>
    </row>
    <row r="100" spans="1:26" x14ac:dyDescent="0.2">
      <c r="A100" s="1"/>
      <c r="B100" s="4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
      <c r="A101" s="1"/>
      <c r="B101" s="4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
      <c r="A102" s="1"/>
      <c r="B102" s="4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
      <c r="A103" s="1"/>
      <c r="B103" s="4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
      <c r="A104" s="1"/>
      <c r="B104" s="4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
      <c r="A105" s="1"/>
      <c r="B105" s="4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
      <c r="A106" s="1"/>
      <c r="B106" s="4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
      <c r="A107" s="1"/>
      <c r="B107" s="42"/>
      <c r="C107" s="1"/>
      <c r="D107" s="1"/>
      <c r="E107" s="1"/>
      <c r="F107" s="1"/>
      <c r="G107" s="1"/>
      <c r="H107" s="1"/>
      <c r="I107" s="1"/>
      <c r="J107" s="1"/>
      <c r="K107" s="1"/>
      <c r="L107" s="1"/>
      <c r="M107" s="1"/>
      <c r="N107" s="1"/>
      <c r="O107" s="1"/>
      <c r="P107" s="1"/>
      <c r="Q107" s="1"/>
      <c r="R107" s="1"/>
      <c r="S107" s="1"/>
      <c r="T107" s="1"/>
      <c r="U107" s="1"/>
      <c r="V107" s="1"/>
      <c r="W107" s="1"/>
      <c r="X107" s="1"/>
      <c r="Y107" s="1"/>
      <c r="Z107" s="1"/>
    </row>
  </sheetData>
  <sheetProtection sheet="1" objects="1" scenarios="1" formatCells="0" formatColumns="0" formatRows="0"/>
  <mergeCells count="17">
    <mergeCell ref="B5:G11"/>
    <mergeCell ref="C19:F19"/>
    <mergeCell ref="C20:F20"/>
    <mergeCell ref="A1:AI1"/>
    <mergeCell ref="C24:F24"/>
    <mergeCell ref="B4:G4"/>
    <mergeCell ref="B15:G15"/>
    <mergeCell ref="B23:G23"/>
    <mergeCell ref="C12:G12"/>
    <mergeCell ref="C21:F21"/>
    <mergeCell ref="C25:F25"/>
    <mergeCell ref="C27:F27"/>
    <mergeCell ref="C28:F28"/>
    <mergeCell ref="C13:G13"/>
    <mergeCell ref="C16:F16"/>
    <mergeCell ref="C17:F17"/>
    <mergeCell ref="C18:F18"/>
  </mergeCells>
  <hyperlinks>
    <hyperlink ref="C13" r:id="rId1" xr:uid="{4340469C-6EB2-4C6D-92DD-7F4C09155907}"/>
    <hyperlink ref="C12" r:id="rId2" xr:uid="{544A98A4-3C41-40F6-ADFE-2C63570BD8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38A1-7E58-44E3-AD2B-6119C7149EFF}">
  <dimension ref="A1:AJ202"/>
  <sheetViews>
    <sheetView tabSelected="1" zoomScale="85" zoomScaleNormal="85" workbookViewId="0">
      <pane ySplit="1" topLeftCell="A15" activePane="bottomLeft" state="frozen"/>
      <selection pane="bottomLeft" activeCell="H28" sqref="H28"/>
    </sheetView>
  </sheetViews>
  <sheetFormatPr defaultColWidth="9" defaultRowHeight="14.25" outlineLevelRow="1" outlineLevelCol="1" x14ac:dyDescent="0.2"/>
  <cols>
    <col min="1" max="1" width="3.875" style="7" customWidth="1"/>
    <col min="2" max="2" width="11.625" style="2" customWidth="1"/>
    <col min="3" max="3" width="17.125" style="2" customWidth="1"/>
    <col min="4" max="4" width="17" style="2" customWidth="1"/>
    <col min="5" max="5" width="12.875" style="2" customWidth="1"/>
    <col min="6" max="6" width="16" style="2" customWidth="1"/>
    <col min="7" max="7" width="17.125" style="2" customWidth="1" outlineLevel="1"/>
    <col min="8" max="8" width="14.25" style="2" customWidth="1" outlineLevel="1"/>
    <col min="9" max="9" width="15.875" style="2" customWidth="1" outlineLevel="1"/>
    <col min="10" max="10" width="12.375" style="2" customWidth="1" outlineLevel="1"/>
    <col min="11" max="12" width="11.625" style="2" customWidth="1" outlineLevel="1"/>
    <col min="13" max="36" width="10.625" style="2" customWidth="1"/>
    <col min="37" max="16384" width="9" style="2"/>
  </cols>
  <sheetData>
    <row r="1" spans="1:36" ht="22.5" customHeight="1" x14ac:dyDescent="0.2">
      <c r="A1" s="116" t="s">
        <v>30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row>
    <row r="2" spans="1:36" ht="43.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row>
    <row r="3" spans="1:36" ht="22.5" customHeight="1" x14ac:dyDescent="0.2">
      <c r="A3" s="2"/>
      <c r="B3" s="126" t="s">
        <v>15</v>
      </c>
      <c r="C3" s="126"/>
      <c r="D3" s="126"/>
      <c r="E3" s="126"/>
      <c r="F3" s="126"/>
      <c r="G3" s="127" t="s">
        <v>33</v>
      </c>
      <c r="H3" s="127"/>
      <c r="I3" s="127"/>
      <c r="J3" s="127"/>
      <c r="K3" s="127"/>
      <c r="L3" s="127"/>
    </row>
    <row r="4" spans="1:36" s="5" customFormat="1" ht="21.75" customHeight="1" x14ac:dyDescent="0.2">
      <c r="A4" s="17"/>
      <c r="B4" s="13"/>
      <c r="C4" s="14"/>
      <c r="D4" s="13" t="s">
        <v>1</v>
      </c>
      <c r="E4" s="13" t="s">
        <v>27</v>
      </c>
      <c r="F4" s="13" t="s">
        <v>2</v>
      </c>
      <c r="G4" s="13" t="s">
        <v>14</v>
      </c>
      <c r="H4" s="13" t="s">
        <v>3</v>
      </c>
      <c r="I4" s="13" t="s">
        <v>14</v>
      </c>
      <c r="J4" s="13" t="s">
        <v>3</v>
      </c>
      <c r="K4" s="13" t="s">
        <v>14</v>
      </c>
      <c r="L4" s="13" t="s">
        <v>3</v>
      </c>
      <c r="M4" s="17"/>
      <c r="N4" s="16"/>
      <c r="O4" s="16"/>
      <c r="P4" s="16"/>
      <c r="Q4" s="16"/>
      <c r="R4" s="16"/>
      <c r="S4" s="16"/>
      <c r="T4" s="16"/>
      <c r="U4" s="16"/>
      <c r="V4" s="16"/>
      <c r="W4" s="16"/>
      <c r="X4" s="16"/>
      <c r="Y4" s="16"/>
      <c r="Z4" s="16"/>
      <c r="AA4" s="16"/>
      <c r="AB4" s="16"/>
      <c r="AC4" s="16"/>
      <c r="AD4" s="16"/>
      <c r="AE4" s="16"/>
      <c r="AF4" s="16"/>
      <c r="AG4" s="16"/>
      <c r="AH4" s="16"/>
      <c r="AI4" s="16"/>
    </row>
    <row r="5" spans="1:36" s="48" customFormat="1" ht="40.5" outlineLevel="1" x14ac:dyDescent="0.2">
      <c r="A5" s="46"/>
      <c r="B5" s="6" t="s">
        <v>4</v>
      </c>
      <c r="C5" s="6" t="s">
        <v>5</v>
      </c>
      <c r="D5" s="6" t="s">
        <v>17</v>
      </c>
      <c r="E5" s="6" t="s">
        <v>18</v>
      </c>
      <c r="F5" s="6" t="s">
        <v>19</v>
      </c>
      <c r="G5" s="6" t="s">
        <v>61</v>
      </c>
      <c r="H5" s="6" t="s">
        <v>54</v>
      </c>
      <c r="I5" s="6" t="s">
        <v>62</v>
      </c>
      <c r="J5" s="6" t="s">
        <v>55</v>
      </c>
      <c r="K5" s="6" t="s">
        <v>63</v>
      </c>
      <c r="L5" s="6" t="s">
        <v>56</v>
      </c>
      <c r="M5" s="46"/>
      <c r="N5" s="47"/>
      <c r="O5" s="47"/>
      <c r="P5" s="47"/>
      <c r="Q5" s="47"/>
      <c r="R5" s="47"/>
      <c r="S5" s="47"/>
      <c r="T5" s="47"/>
      <c r="U5" s="47"/>
      <c r="V5" s="47"/>
      <c r="W5" s="47"/>
      <c r="X5" s="47"/>
      <c r="Y5" s="47"/>
      <c r="Z5" s="47"/>
      <c r="AA5" s="47"/>
      <c r="AB5" s="47"/>
      <c r="AC5" s="47"/>
      <c r="AD5" s="47"/>
      <c r="AE5" s="47"/>
      <c r="AF5" s="47"/>
      <c r="AG5" s="47"/>
      <c r="AH5" s="47"/>
      <c r="AI5" s="47"/>
    </row>
    <row r="6" spans="1:36" s="5" customFormat="1" ht="24" customHeight="1" x14ac:dyDescent="0.2">
      <c r="A6" s="17"/>
      <c r="B6" s="124" t="s">
        <v>7</v>
      </c>
      <c r="C6" s="124" t="s">
        <v>8</v>
      </c>
      <c r="D6" s="124" t="s">
        <v>64</v>
      </c>
      <c r="E6" s="124" t="s">
        <v>66</v>
      </c>
      <c r="F6" s="124" t="s">
        <v>65</v>
      </c>
      <c r="G6" s="122" t="s">
        <v>11</v>
      </c>
      <c r="H6" s="122"/>
      <c r="I6" s="123" t="s">
        <v>16</v>
      </c>
      <c r="J6" s="123"/>
      <c r="K6" s="123" t="s">
        <v>13</v>
      </c>
      <c r="L6" s="123"/>
      <c r="M6" s="17"/>
      <c r="N6" s="16"/>
      <c r="O6" s="16"/>
      <c r="P6" s="16"/>
      <c r="Q6" s="16"/>
      <c r="R6" s="16"/>
      <c r="S6" s="16"/>
      <c r="T6" s="16"/>
      <c r="U6" s="16"/>
      <c r="V6" s="16"/>
      <c r="W6" s="16"/>
      <c r="X6" s="16"/>
      <c r="Y6" s="16"/>
      <c r="Z6" s="16"/>
      <c r="AA6" s="16"/>
      <c r="AB6" s="16"/>
      <c r="AC6" s="16"/>
      <c r="AD6" s="16"/>
      <c r="AE6" s="16"/>
      <c r="AF6" s="16"/>
      <c r="AG6" s="16"/>
      <c r="AH6" s="16"/>
      <c r="AI6" s="16"/>
    </row>
    <row r="7" spans="1:36" s="5" customFormat="1" ht="15.75" x14ac:dyDescent="0.2">
      <c r="A7" s="17"/>
      <c r="B7" s="125"/>
      <c r="C7" s="125"/>
      <c r="D7" s="125"/>
      <c r="E7" s="125"/>
      <c r="F7" s="125"/>
      <c r="G7" s="64" t="s">
        <v>67</v>
      </c>
      <c r="H7" s="64" t="s">
        <v>68</v>
      </c>
      <c r="I7" s="64" t="s">
        <v>67</v>
      </c>
      <c r="J7" s="64" t="s">
        <v>68</v>
      </c>
      <c r="K7" s="64" t="s">
        <v>67</v>
      </c>
      <c r="L7" s="64" t="s">
        <v>68</v>
      </c>
      <c r="M7" s="17"/>
      <c r="N7" s="16"/>
      <c r="O7" s="16"/>
      <c r="P7" s="16"/>
      <c r="Q7" s="16"/>
      <c r="R7" s="16"/>
      <c r="S7" s="16"/>
      <c r="T7" s="16"/>
      <c r="U7" s="16"/>
      <c r="V7" s="16"/>
      <c r="W7" s="16"/>
      <c r="X7" s="16"/>
      <c r="Y7" s="16"/>
      <c r="Z7" s="16"/>
      <c r="AA7" s="16"/>
      <c r="AB7" s="16"/>
      <c r="AC7" s="16"/>
      <c r="AD7" s="16"/>
      <c r="AE7" s="16"/>
      <c r="AF7" s="16"/>
      <c r="AG7" s="16"/>
      <c r="AH7" s="16"/>
      <c r="AI7" s="16"/>
    </row>
    <row r="8" spans="1:36" s="7" customFormat="1" ht="25.5" hidden="1" x14ac:dyDescent="0.2">
      <c r="A8" s="16"/>
      <c r="B8" s="10" t="s">
        <v>4</v>
      </c>
      <c r="C8" s="11" t="s">
        <v>5</v>
      </c>
      <c r="D8" s="11" t="s">
        <v>84</v>
      </c>
      <c r="E8" s="11" t="s">
        <v>85</v>
      </c>
      <c r="F8" s="11" t="s">
        <v>86</v>
      </c>
      <c r="G8" s="11" t="s">
        <v>78</v>
      </c>
      <c r="H8" s="10" t="s">
        <v>79</v>
      </c>
      <c r="I8" s="11" t="s">
        <v>80</v>
      </c>
      <c r="J8" s="10" t="s">
        <v>81</v>
      </c>
      <c r="K8" s="10" t="s">
        <v>82</v>
      </c>
      <c r="L8" s="10" t="s">
        <v>83</v>
      </c>
      <c r="M8" s="16"/>
      <c r="N8" s="16"/>
      <c r="O8" s="16"/>
      <c r="P8" s="16"/>
      <c r="Q8" s="16"/>
      <c r="R8" s="16"/>
      <c r="S8" s="16"/>
      <c r="T8" s="16"/>
      <c r="U8" s="16"/>
      <c r="V8" s="16"/>
      <c r="W8" s="16"/>
      <c r="X8" s="16"/>
      <c r="Y8" s="16"/>
      <c r="Z8" s="16"/>
      <c r="AA8" s="16"/>
      <c r="AB8" s="16"/>
      <c r="AC8" s="16"/>
      <c r="AD8" s="16"/>
      <c r="AE8" s="16"/>
      <c r="AF8" s="16"/>
      <c r="AG8" s="16"/>
      <c r="AH8" s="16"/>
      <c r="AI8" s="16"/>
      <c r="AJ8" s="3"/>
    </row>
    <row r="9" spans="1:36" x14ac:dyDescent="0.2">
      <c r="A9" s="19"/>
      <c r="B9" s="49" t="str">
        <f>IF(COUNTA(Table1[[#This Row],[Substance]:[PEC_as'[i']]])=0, "",
  IF(AND(COUNTA(Table1[[#This Row],[Substance]:[PEC_as'[i']]])&gt;0, COUNTA(Table1[[#This Row],[Substance]:[PEC_as'[i']]])&lt;3), "●",
      COUNTIFS(C$9:C9, "&lt;&gt;"&amp;"", D$9:D9, "&gt;"&amp;0, E$9:E9, "&gt;"&amp;0)))</f>
        <v/>
      </c>
      <c r="C9" s="50"/>
      <c r="D9" s="51"/>
      <c r="E9" s="51"/>
      <c r="F9" s="52" t="str">
        <f>IF(ISNUMBER(Table1[[#This Row],[i]]), Table1[[#This Row],[C_as'[i']]]/SUMIF(Table1[i], "&gt;"&amp;0, Table1[C_as'[i']]), "")</f>
        <v/>
      </c>
      <c r="G9" s="53"/>
      <c r="H9" s="54" t="str">
        <f>IF(AND(ISNUMBER(Table1[[#This Row],[E_as'[i'] Earthworm]]), ISNUMBER(Table1[[#This Row],[i]])), Table1[[#This Row],[E_as'[i'] Earthworm]]/Table1[[#This Row],[PEC_as'[i']]], "")</f>
        <v/>
      </c>
      <c r="I9" s="51"/>
      <c r="J9" s="49" t="str">
        <f>IF(AND(ISNUMBER(Table1[[#This Row],[E_as'[i'] Collembola]]), ISNUMBER(Table1[[#This Row],[i]])), Table1[[#This Row],[E_as'[i'] Collembola]]/Table1[[#This Row],[PEC_as'[i']]], "")</f>
        <v/>
      </c>
      <c r="K9" s="51"/>
      <c r="L9" s="49" t="str">
        <f>IF(AND(ISNUMBER(Table1[[#This Row],[E_as'[i'] Hypoaspis]]), ISNUMBER(Table1[[#This Row],[i]])), Table1[[#This Row],[E_as'[i'] Hypoaspis]]/Table1[[#This Row],[PEC_as'[i']]], "")</f>
        <v/>
      </c>
      <c r="M9" s="16"/>
      <c r="N9" s="16"/>
      <c r="O9" s="16"/>
      <c r="P9" s="16"/>
      <c r="Q9" s="16"/>
      <c r="R9" s="16"/>
      <c r="S9" s="16"/>
      <c r="T9" s="16"/>
      <c r="U9" s="16"/>
      <c r="V9" s="16"/>
      <c r="W9" s="16"/>
      <c r="X9" s="16"/>
      <c r="Y9" s="16"/>
      <c r="Z9" s="16"/>
      <c r="AA9" s="16"/>
      <c r="AB9" s="16"/>
      <c r="AC9" s="16"/>
      <c r="AD9" s="16"/>
      <c r="AE9" s="16"/>
      <c r="AF9" s="16"/>
      <c r="AG9" s="16"/>
      <c r="AH9" s="16"/>
      <c r="AI9" s="16"/>
      <c r="AJ9" s="4"/>
    </row>
    <row r="10" spans="1:36" x14ac:dyDescent="0.2">
      <c r="A10" s="19"/>
      <c r="B10" s="55" t="str">
        <f>IF(COUNTA(Table1[[#This Row],[Substance]:[PEC_as'[i']]])=0, "",
  IF(AND(COUNTA(Table1[[#This Row],[Substance]:[PEC_as'[i']]])&gt;0, COUNTA(Table1[[#This Row],[Substance]:[PEC_as'[i']]])&lt;3), "●",
      COUNTIFS(C$9:C10, "&lt;&gt;"&amp;"", D$9:D10, "&gt;"&amp;0, E$9:E10, "&gt;"&amp;0)))</f>
        <v/>
      </c>
      <c r="C10" s="56"/>
      <c r="D10" s="57"/>
      <c r="E10" s="57"/>
      <c r="F10" s="58" t="str">
        <f>IF(ISNUMBER(Table1[[#This Row],[i]]), Table1[[#This Row],[C_as'[i']]]/SUMIF(Table1[i], "&gt;"&amp;0, Table1[C_as'[i']]), "")</f>
        <v/>
      </c>
      <c r="G10" s="57"/>
      <c r="H10" s="59" t="str">
        <f>IF(AND(ISNUMBER(Table1[[#This Row],[E_as'[i'] Earthworm]]), ISNUMBER(Table1[[#This Row],[i]])), Table1[[#This Row],[E_as'[i'] Earthworm]]/Table1[[#This Row],[PEC_as'[i']]], "")</f>
        <v/>
      </c>
      <c r="I10" s="57"/>
      <c r="J10" s="55" t="str">
        <f>IF(AND(ISNUMBER(Table1[[#This Row],[E_as'[i'] Collembola]]), ISNUMBER(Table1[[#This Row],[i]])), Table1[[#This Row],[E_as'[i'] Collembola]]/Table1[[#This Row],[PEC_as'[i']]], "")</f>
        <v/>
      </c>
      <c r="K10" s="57"/>
      <c r="L10" s="55" t="str">
        <f>IF(AND(ISNUMBER(Table1[[#This Row],[E_as'[i'] Hypoaspis]]), ISNUMBER(Table1[[#This Row],[i]])), Table1[[#This Row],[E_as'[i'] Hypoaspis]]/Table1[[#This Row],[PEC_as'[i']]], "")</f>
        <v/>
      </c>
      <c r="M10" s="16"/>
      <c r="N10" s="16"/>
      <c r="O10" s="16"/>
      <c r="P10" s="16"/>
      <c r="Q10" s="16"/>
      <c r="R10" s="16"/>
      <c r="S10" s="16"/>
      <c r="T10" s="16"/>
      <c r="U10" s="16"/>
      <c r="V10" s="16"/>
      <c r="W10" s="16"/>
      <c r="X10" s="16"/>
      <c r="Y10" s="16"/>
      <c r="Z10" s="16"/>
      <c r="AA10" s="16"/>
      <c r="AB10" s="16"/>
      <c r="AC10" s="16"/>
      <c r="AD10" s="16"/>
      <c r="AE10" s="16"/>
      <c r="AF10" s="16"/>
      <c r="AG10" s="16"/>
      <c r="AH10" s="16"/>
      <c r="AI10" s="16"/>
      <c r="AJ10" s="4"/>
    </row>
    <row r="11" spans="1:36" x14ac:dyDescent="0.2">
      <c r="A11" s="19"/>
      <c r="B11" s="55" t="str">
        <f>IF(COUNTA(Table1[[#This Row],[Substance]:[PEC_as'[i']]])=0, "",
  IF(AND(COUNTA(Table1[[#This Row],[Substance]:[PEC_as'[i']]])&gt;0, COUNTA(Table1[[#This Row],[Substance]:[PEC_as'[i']]])&lt;3), "●",
      COUNTIFS(C$9:C11, "&lt;&gt;"&amp;"", D$9:D11, "&gt;"&amp;0, E$9:E11, "&gt;"&amp;0)))</f>
        <v/>
      </c>
      <c r="C11" s="56"/>
      <c r="D11" s="57"/>
      <c r="E11" s="57"/>
      <c r="F11" s="58" t="str">
        <f>IF(ISNUMBER(Table1[[#This Row],[i]]), Table1[[#This Row],[C_as'[i']]]/SUMIF(Table1[i], "&gt;"&amp;0, Table1[C_as'[i']]), "")</f>
        <v/>
      </c>
      <c r="G11" s="57"/>
      <c r="H11" s="59" t="str">
        <f>IF(AND(ISNUMBER(Table1[[#This Row],[E_as'[i'] Earthworm]]), ISNUMBER(Table1[[#This Row],[i]])), Table1[[#This Row],[E_as'[i'] Earthworm]]/Table1[[#This Row],[PEC_as'[i']]], "")</f>
        <v/>
      </c>
      <c r="I11" s="57"/>
      <c r="J11" s="55" t="str">
        <f>IF(AND(ISNUMBER(Table1[[#This Row],[E_as'[i'] Collembola]]), ISNUMBER(Table1[[#This Row],[i]])), Table1[[#This Row],[E_as'[i'] Collembola]]/Table1[[#This Row],[PEC_as'[i']]], "")</f>
        <v/>
      </c>
      <c r="K11" s="57"/>
      <c r="L11" s="55" t="str">
        <f>IF(AND(ISNUMBER(Table1[[#This Row],[E_as'[i'] Hypoaspis]]), ISNUMBER(Table1[[#This Row],[i]])), Table1[[#This Row],[E_as'[i'] Hypoaspis]]/Table1[[#This Row],[PEC_as'[i']]], "")</f>
        <v/>
      </c>
      <c r="M11" s="16"/>
      <c r="N11" s="16"/>
      <c r="O11" s="16"/>
      <c r="P11" s="16"/>
      <c r="Q11" s="16"/>
      <c r="R11" s="16"/>
      <c r="S11" s="16"/>
      <c r="T11" s="16"/>
      <c r="U11" s="16"/>
      <c r="V11" s="16"/>
      <c r="W11" s="16"/>
      <c r="X11" s="16"/>
      <c r="Y11" s="16"/>
      <c r="Z11" s="16"/>
      <c r="AA11" s="16"/>
      <c r="AB11" s="16"/>
      <c r="AC11" s="16"/>
      <c r="AD11" s="16"/>
      <c r="AE11" s="16"/>
      <c r="AF11" s="16"/>
      <c r="AG11" s="16"/>
      <c r="AH11" s="16"/>
      <c r="AI11" s="16"/>
      <c r="AJ11" s="4"/>
    </row>
    <row r="12" spans="1:36" x14ac:dyDescent="0.2">
      <c r="A12" s="19"/>
      <c r="B12" s="55" t="str">
        <f>IF(COUNTA(Table1[[#This Row],[Substance]:[PEC_as'[i']]])=0, "",
  IF(AND(COUNTA(Table1[[#This Row],[Substance]:[PEC_as'[i']]])&gt;0, COUNTA(Table1[[#This Row],[Substance]:[PEC_as'[i']]])&lt;3), "●",
      COUNTIFS(C$9:C12, "&lt;&gt;"&amp;"", D$9:D12, "&gt;"&amp;0, E$9:E12, "&gt;"&amp;0)))</f>
        <v/>
      </c>
      <c r="C12" s="56"/>
      <c r="D12" s="57"/>
      <c r="E12" s="57"/>
      <c r="F12" s="58" t="str">
        <f>IF(ISNUMBER(Table1[[#This Row],[i]]), Table1[[#This Row],[C_as'[i']]]/SUMIF(Table1[i], "&gt;"&amp;0, Table1[C_as'[i']]), "")</f>
        <v/>
      </c>
      <c r="G12" s="57"/>
      <c r="H12" s="59" t="str">
        <f>IF(AND(ISNUMBER(Table1[[#This Row],[E_as'[i'] Earthworm]]), ISNUMBER(Table1[[#This Row],[i]])), Table1[[#This Row],[E_as'[i'] Earthworm]]/Table1[[#This Row],[PEC_as'[i']]], "")</f>
        <v/>
      </c>
      <c r="I12" s="57"/>
      <c r="J12" s="55" t="str">
        <f>IF(AND(ISNUMBER(Table1[[#This Row],[E_as'[i'] Collembola]]), ISNUMBER(Table1[[#This Row],[i]])), Table1[[#This Row],[E_as'[i'] Collembola]]/Table1[[#This Row],[PEC_as'[i']]], "")</f>
        <v/>
      </c>
      <c r="K12" s="57"/>
      <c r="L12" s="55" t="str">
        <f>IF(AND(ISNUMBER(Table1[[#This Row],[E_as'[i'] Hypoaspis]]), ISNUMBER(Table1[[#This Row],[i]])), Table1[[#This Row],[E_as'[i'] Hypoaspis]]/Table1[[#This Row],[PEC_as'[i']]], "")</f>
        <v/>
      </c>
      <c r="M12" s="16"/>
      <c r="N12" s="16"/>
      <c r="O12" s="16"/>
      <c r="P12" s="16"/>
      <c r="Q12" s="16"/>
      <c r="R12" s="16"/>
      <c r="S12" s="16"/>
      <c r="T12" s="16"/>
      <c r="U12" s="16"/>
      <c r="V12" s="16"/>
      <c r="W12" s="16"/>
      <c r="X12" s="16"/>
      <c r="Y12" s="16"/>
      <c r="Z12" s="16"/>
      <c r="AA12" s="16"/>
      <c r="AB12" s="16"/>
      <c r="AC12" s="16"/>
      <c r="AD12" s="16"/>
      <c r="AE12" s="16"/>
      <c r="AF12" s="16"/>
      <c r="AG12" s="16"/>
      <c r="AH12" s="16"/>
      <c r="AI12" s="16"/>
      <c r="AJ12" s="4"/>
    </row>
    <row r="13" spans="1:36" x14ac:dyDescent="0.2">
      <c r="A13" s="19"/>
      <c r="B13" s="60" t="str">
        <f>IF(COUNTA(Table1[[#This Row],[Substance]:[PEC_as'[i']]])=0, "",
  IF(AND(COUNTA(Table1[[#This Row],[Substance]:[PEC_as'[i']]])&gt;0, COUNTA(Table1[[#This Row],[Substance]:[PEC_as'[i']]])&lt;3), "●",
      COUNTIFS(C$9:C13, "&lt;&gt;"&amp;"", D$9:D13, "&gt;"&amp;0, E$9:E13, "&gt;"&amp;0)))</f>
        <v/>
      </c>
      <c r="C13" s="61"/>
      <c r="D13" s="62"/>
      <c r="E13" s="62"/>
      <c r="F13" s="63" t="str">
        <f>IF(ISNUMBER(Table1[[#This Row],[i]]), Table1[[#This Row],[C_as'[i']]]/SUMIF(Table1[i], "&gt;"&amp;0, Table1[C_as'[i']]), "")</f>
        <v/>
      </c>
      <c r="G13" s="62"/>
      <c r="H13" s="60" t="str">
        <f>IF(AND(ISNUMBER(Table1[[#This Row],[E_as'[i'] Earthworm]]), ISNUMBER(Table1[[#This Row],[i]])), Table1[[#This Row],[E_as'[i'] Earthworm]]/Table1[[#This Row],[PEC_as'[i']]], "")</f>
        <v/>
      </c>
      <c r="I13" s="62"/>
      <c r="J13" s="60" t="str">
        <f>IF(AND(ISNUMBER(Table1[[#This Row],[E_as'[i'] Collembola]]), ISNUMBER(Table1[[#This Row],[i]])), Table1[[#This Row],[E_as'[i'] Collembola]]/Table1[[#This Row],[PEC_as'[i']]], "")</f>
        <v/>
      </c>
      <c r="K13" s="62"/>
      <c r="L13" s="60" t="str">
        <f>IF(AND(ISNUMBER(Table1[[#This Row],[E_as'[i'] Hypoaspis]]), ISNUMBER(Table1[[#This Row],[i]])), Table1[[#This Row],[E_as'[i'] Hypoaspis]]/Table1[[#This Row],[PEC_as'[i']]], "")</f>
        <v/>
      </c>
      <c r="M13" s="16"/>
      <c r="N13" s="16"/>
      <c r="O13" s="16"/>
      <c r="P13" s="16"/>
      <c r="Q13" s="16"/>
      <c r="R13" s="16"/>
      <c r="S13" s="16"/>
      <c r="T13" s="16"/>
      <c r="U13" s="16"/>
      <c r="V13" s="16"/>
      <c r="W13" s="16"/>
      <c r="X13" s="16"/>
      <c r="Y13" s="16"/>
      <c r="Z13" s="16"/>
      <c r="AA13" s="16"/>
      <c r="AB13" s="16"/>
      <c r="AC13" s="16"/>
      <c r="AD13" s="16"/>
      <c r="AE13" s="16"/>
      <c r="AF13" s="16"/>
      <c r="AG13" s="16"/>
      <c r="AH13" s="16"/>
      <c r="AI13" s="16"/>
      <c r="AJ13" s="4"/>
    </row>
    <row r="14" spans="1:36" x14ac:dyDescent="0.2">
      <c r="A14" s="16"/>
      <c r="B14" s="9"/>
      <c r="C14" s="8"/>
      <c r="D14" s="9"/>
      <c r="E14" s="9"/>
      <c r="F14" s="9"/>
      <c r="G14" s="9"/>
      <c r="H14" s="9"/>
      <c r="I14" s="9"/>
      <c r="J14" s="9"/>
      <c r="K14" s="9"/>
      <c r="L14" s="9"/>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6" ht="15.75" x14ac:dyDescent="0.25">
      <c r="A15" s="16"/>
      <c r="B15" s="20"/>
      <c r="C15" s="21"/>
      <c r="D15" s="20"/>
      <c r="E15" s="20"/>
      <c r="F15" s="20"/>
      <c r="G15" s="16"/>
      <c r="H15" s="16"/>
      <c r="I15" s="16"/>
      <c r="J15" s="16"/>
      <c r="K15" s="16"/>
      <c r="L15" s="16"/>
      <c r="M15" s="16"/>
      <c r="N15" s="16"/>
      <c r="O15" s="16"/>
      <c r="P15" s="16"/>
      <c r="Q15" s="18"/>
      <c r="R15" s="16"/>
      <c r="S15" s="16"/>
      <c r="T15" s="16"/>
      <c r="U15" s="16"/>
      <c r="V15" s="16"/>
      <c r="W15" s="16"/>
      <c r="X15" s="16"/>
      <c r="Y15" s="16"/>
      <c r="Z15" s="16"/>
      <c r="AA15" s="16"/>
      <c r="AB15" s="16"/>
      <c r="AC15" s="16"/>
      <c r="AD15" s="16"/>
      <c r="AE15" s="16"/>
      <c r="AF15" s="16"/>
      <c r="AG15" s="16"/>
      <c r="AH15" s="16"/>
      <c r="AI15" s="16"/>
    </row>
    <row r="16" spans="1:36" ht="23.25" customHeight="1" x14ac:dyDescent="0.2">
      <c r="A16" s="16"/>
      <c r="B16" s="121" t="s">
        <v>0</v>
      </c>
      <c r="C16" s="121"/>
      <c r="D16" s="121"/>
      <c r="E16" s="34"/>
      <c r="G16" s="4"/>
      <c r="H16" s="4"/>
      <c r="I16" s="4"/>
      <c r="J16" s="4"/>
      <c r="K16" s="4"/>
      <c r="L16" s="4"/>
      <c r="M16" s="16"/>
      <c r="N16" s="16"/>
      <c r="O16" s="16"/>
      <c r="P16" s="16"/>
      <c r="Q16" s="18"/>
      <c r="R16" s="16"/>
      <c r="S16" s="16"/>
      <c r="T16" s="16"/>
      <c r="U16" s="16"/>
      <c r="V16" s="16"/>
      <c r="W16" s="16"/>
      <c r="X16" s="16"/>
      <c r="Y16" s="16"/>
      <c r="Z16" s="16"/>
      <c r="AA16" s="16"/>
      <c r="AB16" s="16"/>
      <c r="AC16" s="16"/>
      <c r="AD16" s="16"/>
      <c r="AE16" s="16"/>
      <c r="AF16" s="16"/>
      <c r="AG16" s="16"/>
      <c r="AH16" s="16"/>
      <c r="AI16" s="16"/>
    </row>
    <row r="17" spans="1:35" x14ac:dyDescent="0.2">
      <c r="A17" s="16"/>
      <c r="B17" s="88" t="s">
        <v>91</v>
      </c>
      <c r="C17" s="88" t="s">
        <v>1</v>
      </c>
      <c r="D17" s="88" t="s">
        <v>2</v>
      </c>
      <c r="G17" s="4"/>
      <c r="H17" s="4"/>
      <c r="I17" s="4"/>
      <c r="J17" s="4"/>
      <c r="K17" s="4"/>
      <c r="L17" s="4"/>
      <c r="M17" s="16"/>
      <c r="N17" s="16"/>
      <c r="O17" s="16"/>
      <c r="P17" s="16"/>
      <c r="Q17" s="18"/>
      <c r="R17" s="16"/>
      <c r="S17" s="16"/>
      <c r="T17" s="16"/>
      <c r="U17" s="16"/>
      <c r="V17" s="16"/>
      <c r="W17" s="16"/>
      <c r="X17" s="16"/>
      <c r="Y17" s="16"/>
      <c r="Z17" s="16"/>
      <c r="AA17" s="16"/>
      <c r="AB17" s="16"/>
      <c r="AC17" s="16"/>
      <c r="AD17" s="16"/>
      <c r="AE17" s="16"/>
      <c r="AF17" s="16"/>
      <c r="AG17" s="16"/>
      <c r="AH17" s="16"/>
      <c r="AI17" s="16"/>
    </row>
    <row r="18" spans="1:35" ht="19.5" customHeight="1" outlineLevel="1" thickBot="1" x14ac:dyDescent="0.25">
      <c r="A18" s="16"/>
      <c r="B18" s="89" t="s">
        <v>6</v>
      </c>
      <c r="C18" s="90" t="s">
        <v>20</v>
      </c>
      <c r="D18" s="90" t="s">
        <v>21</v>
      </c>
      <c r="F18" s="4"/>
      <c r="G18" s="4"/>
      <c r="H18" s="4"/>
      <c r="I18" s="4"/>
      <c r="J18" s="4"/>
      <c r="K18" s="4"/>
      <c r="L18" s="4"/>
      <c r="M18" s="16"/>
      <c r="N18" s="16"/>
      <c r="O18" s="16"/>
      <c r="P18" s="16"/>
      <c r="Q18" s="18"/>
      <c r="R18" s="16"/>
      <c r="S18" s="16"/>
      <c r="T18" s="16"/>
      <c r="U18" s="16"/>
      <c r="V18" s="16"/>
      <c r="W18" s="16"/>
      <c r="X18" s="16"/>
      <c r="Y18" s="16"/>
      <c r="Z18" s="16"/>
      <c r="AA18" s="16"/>
      <c r="AB18" s="16"/>
      <c r="AC18" s="16"/>
      <c r="AD18" s="16"/>
      <c r="AE18" s="16"/>
      <c r="AF18" s="16"/>
      <c r="AG18" s="16"/>
      <c r="AH18" s="16"/>
      <c r="AI18" s="16"/>
    </row>
    <row r="19" spans="1:35" ht="51" x14ac:dyDescent="0.2">
      <c r="A19" s="16"/>
      <c r="B19" s="87" t="s">
        <v>9</v>
      </c>
      <c r="C19" s="87" t="s">
        <v>70</v>
      </c>
      <c r="D19" s="87" t="s">
        <v>69</v>
      </c>
      <c r="F19" s="128" t="s">
        <v>92</v>
      </c>
      <c r="G19"/>
      <c r="H19" s="4"/>
      <c r="I19" s="4"/>
      <c r="J19" s="4"/>
      <c r="K19" s="4"/>
      <c r="L19" s="4"/>
      <c r="M19" s="16"/>
      <c r="N19" s="16"/>
      <c r="O19" s="16"/>
      <c r="P19" s="16"/>
      <c r="Q19" s="18"/>
      <c r="R19" s="16"/>
      <c r="S19" s="16"/>
      <c r="T19" s="16"/>
      <c r="U19" s="16"/>
      <c r="V19" s="16"/>
      <c r="W19" s="16"/>
      <c r="X19" s="16"/>
      <c r="Y19" s="16"/>
      <c r="Z19" s="16"/>
      <c r="AA19" s="16"/>
      <c r="AB19" s="16"/>
      <c r="AC19" s="16"/>
      <c r="AD19" s="16"/>
      <c r="AE19" s="16"/>
      <c r="AF19" s="16"/>
      <c r="AG19" s="16"/>
      <c r="AH19" s="16"/>
      <c r="AI19" s="16"/>
    </row>
    <row r="20" spans="1:35" ht="15" thickBot="1" x14ac:dyDescent="0.25">
      <c r="A20" s="16"/>
      <c r="B20" s="84"/>
      <c r="C20" s="85">
        <f>SUMIF(Table1[i], "&gt;"&amp;0,Table1[C_as'[i']])</f>
        <v>0</v>
      </c>
      <c r="D20" s="86">
        <f>IFERROR(SUMIF(Table1[i],"&gt;"&amp;0, Table1[C_as'[i']])/IF(density="",1000,density),"")</f>
        <v>0</v>
      </c>
      <c r="E20" s="4"/>
      <c r="F20" s="129"/>
      <c r="G20" s="4"/>
      <c r="H20" s="4"/>
      <c r="I20" s="4"/>
      <c r="J20" s="4"/>
      <c r="K20" s="4"/>
      <c r="L20" s="4"/>
      <c r="M20" s="16"/>
      <c r="N20" s="16"/>
      <c r="O20" s="16"/>
      <c r="P20" s="16"/>
      <c r="Q20" s="18"/>
      <c r="R20" s="16"/>
      <c r="S20" s="16"/>
      <c r="T20" s="16"/>
      <c r="U20" s="16"/>
      <c r="V20" s="16"/>
      <c r="W20" s="16"/>
      <c r="X20" s="16"/>
      <c r="Y20" s="16"/>
      <c r="Z20" s="16"/>
      <c r="AA20" s="16"/>
      <c r="AB20" s="16"/>
      <c r="AC20" s="16"/>
      <c r="AD20" s="16"/>
      <c r="AE20" s="16"/>
      <c r="AF20" s="16"/>
      <c r="AG20" s="16"/>
      <c r="AH20" s="16"/>
      <c r="AI20" s="16"/>
    </row>
    <row r="21" spans="1:35" x14ac:dyDescent="0.2">
      <c r="A21" s="16"/>
      <c r="B21" s="12" t="str">
        <f>IF(density="", "default d=1000", "")</f>
        <v>default d=1000</v>
      </c>
      <c r="E21" s="4"/>
      <c r="F21" s="4"/>
      <c r="G21" s="4"/>
      <c r="H21" s="4"/>
      <c r="I21" s="4"/>
      <c r="J21" s="4"/>
      <c r="K21" s="4"/>
      <c r="L21" s="4"/>
      <c r="M21" s="16"/>
      <c r="N21" s="16"/>
      <c r="O21" s="16"/>
      <c r="P21" s="16"/>
      <c r="Q21" s="18"/>
      <c r="R21" s="16"/>
      <c r="S21" s="16"/>
      <c r="T21" s="16"/>
      <c r="U21" s="16"/>
      <c r="V21" s="16"/>
      <c r="W21" s="16"/>
      <c r="X21" s="16"/>
      <c r="Y21" s="16"/>
      <c r="Z21" s="16"/>
      <c r="AA21" s="16"/>
      <c r="AB21" s="16"/>
      <c r="AC21" s="16"/>
      <c r="AD21" s="16"/>
      <c r="AE21" s="16"/>
      <c r="AF21" s="16"/>
      <c r="AG21" s="16"/>
      <c r="AH21" s="16"/>
      <c r="AI21" s="16"/>
    </row>
    <row r="22" spans="1:35" x14ac:dyDescent="0.2">
      <c r="A22" s="16"/>
      <c r="B22" s="4"/>
      <c r="C22" s="4"/>
      <c r="D22" s="4"/>
      <c r="E22" s="4"/>
      <c r="F22" s="4"/>
      <c r="G22" s="4"/>
      <c r="H22" s="4"/>
      <c r="I22" s="4"/>
      <c r="J22" s="4"/>
      <c r="K22" s="4"/>
      <c r="L22" s="4"/>
      <c r="M22" s="16"/>
      <c r="N22" s="16"/>
      <c r="O22" s="16"/>
      <c r="P22" s="16"/>
      <c r="Q22" s="18"/>
      <c r="R22" s="16"/>
      <c r="S22" s="16"/>
      <c r="T22" s="16"/>
      <c r="U22" s="16"/>
      <c r="V22" s="16"/>
      <c r="W22" s="16"/>
      <c r="X22" s="16"/>
      <c r="Y22" s="16"/>
      <c r="Z22" s="16"/>
      <c r="AA22" s="16"/>
      <c r="AB22" s="16"/>
      <c r="AC22" s="16"/>
      <c r="AD22" s="16"/>
      <c r="AE22" s="16"/>
      <c r="AF22" s="16"/>
      <c r="AG22" s="16"/>
      <c r="AH22" s="16"/>
      <c r="AI22" s="16"/>
    </row>
    <row r="23" spans="1:35" ht="22.5" customHeight="1" x14ac:dyDescent="0.2">
      <c r="A23" s="16"/>
      <c r="B23" s="120" t="s">
        <v>28</v>
      </c>
      <c r="C23" s="120"/>
      <c r="D23" s="120"/>
      <c r="E23" s="120"/>
      <c r="F23" s="120"/>
      <c r="G23" s="120" t="s">
        <v>53</v>
      </c>
      <c r="H23" s="120"/>
      <c r="I23" s="4"/>
      <c r="J23" s="4"/>
      <c r="K23" s="4"/>
      <c r="L23" s="4"/>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1:35" ht="20.25" customHeight="1" x14ac:dyDescent="0.2">
      <c r="A24" s="16"/>
      <c r="B24" s="14"/>
      <c r="C24" s="13" t="s">
        <v>77</v>
      </c>
      <c r="D24" s="13" t="s">
        <v>22</v>
      </c>
      <c r="E24" s="13" t="s">
        <v>22</v>
      </c>
      <c r="F24" s="13" t="s">
        <v>3</v>
      </c>
      <c r="G24" s="13" t="s">
        <v>22</v>
      </c>
      <c r="H24" s="13" t="s">
        <v>3</v>
      </c>
      <c r="I24" s="4"/>
      <c r="J24" s="4"/>
      <c r="K24" s="4"/>
      <c r="L24" s="4"/>
      <c r="M24" s="16"/>
      <c r="N24" s="16"/>
      <c r="O24" s="16"/>
      <c r="P24" s="16"/>
      <c r="Q24" s="16"/>
      <c r="R24" s="16"/>
      <c r="S24" s="16"/>
      <c r="T24" s="16"/>
      <c r="U24" s="16"/>
      <c r="V24" s="16"/>
      <c r="W24" s="16"/>
      <c r="X24" s="16"/>
      <c r="Y24" s="16"/>
      <c r="Z24" s="16"/>
      <c r="AA24" s="16"/>
      <c r="AB24" s="16"/>
      <c r="AC24" s="16"/>
      <c r="AD24" s="16"/>
      <c r="AE24" s="16"/>
      <c r="AF24" s="16"/>
      <c r="AG24" s="16"/>
      <c r="AH24" s="16"/>
      <c r="AI24" s="16"/>
    </row>
    <row r="25" spans="1:35" ht="30" outlineLevel="1" x14ac:dyDescent="0.2">
      <c r="A25" s="16"/>
      <c r="B25" s="14" t="s">
        <v>3</v>
      </c>
      <c r="C25" s="15" t="s">
        <v>23</v>
      </c>
      <c r="D25" s="14" t="s">
        <v>24</v>
      </c>
      <c r="E25" s="14" t="s">
        <v>29</v>
      </c>
      <c r="F25" s="14" t="s">
        <v>25</v>
      </c>
      <c r="G25" s="15" t="s">
        <v>57</v>
      </c>
      <c r="H25" s="15" t="s">
        <v>26</v>
      </c>
      <c r="I25" s="4"/>
      <c r="J25" s="4"/>
      <c r="K25" s="4"/>
      <c r="L25" s="4"/>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1:35" ht="27" x14ac:dyDescent="0.2">
      <c r="A26" s="16"/>
      <c r="B26" s="65" t="s">
        <v>10</v>
      </c>
      <c r="C26" s="65" t="s">
        <v>71</v>
      </c>
      <c r="D26" s="65" t="s">
        <v>72</v>
      </c>
      <c r="E26" s="66" t="s">
        <v>73</v>
      </c>
      <c r="F26" s="66" t="s">
        <v>74</v>
      </c>
      <c r="G26" s="65" t="s">
        <v>75</v>
      </c>
      <c r="H26" s="65" t="s">
        <v>76</v>
      </c>
      <c r="I26" s="4"/>
      <c r="J26" s="4"/>
      <c r="K26" s="4"/>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35" ht="22.5" customHeight="1" x14ac:dyDescent="0.2">
      <c r="A27" s="16"/>
      <c r="B27" s="67" t="s">
        <v>11</v>
      </c>
      <c r="C27" s="68"/>
      <c r="D27" s="69" t="str">
        <f>IFERROR(IF(OR(sum_concentration="", Table3[[#This Row],[NOEC or EC10 (full formulation)]]=""), "",
       sum_concentration*Table3[[#This Row],[NOEC or EC10 (full formulation)]]),"")</f>
        <v/>
      </c>
      <c r="E27" s="49">
        <f>SUMIF(Table1[i], "&gt;"&amp;0,Table1[PEC_as'[i']])</f>
        <v>0</v>
      </c>
      <c r="F27" s="70" t="str">
        <f>IFERROR(IF(OR(Table3[[#This Row],[NOEC or EC10 (per a.s. fraction)]]="", Table3[[#This Row],[Total PECsoil]]=""),"",
      Table3[[#This Row],[NOEC or EC10 (per a.s. fraction)]]/Table3[[#This Row],[Total PECsoil]]),"")</f>
        <v/>
      </c>
      <c r="G27" s="70" t="str" cm="1">
        <f t="array" ref="G27">IFERROR(IF(COUNT(Table1[E_as'[i'] Earthworm])=COUNT(Table1[i]),
      SUM(IF(Table1[E_as'[i'] Earthworm]&gt;0,
                   Table1[X_as'[i']]/Table1[E_as'[i'] Earthworm], ""))^-1,""),"")</f>
        <v/>
      </c>
      <c r="H27" s="71" t="str">
        <f>IF(AND(ISNUMBER(Table3[[#This Row],[Total PECsoil]]), ISNUMBER(Table3[[#This Row],[NOEC or EC10 (mixture, calculated)]])), Table3[[#This Row],[NOEC or EC10 (mixture, calculated)]]/Table3[[#This Row],[Total PECsoil]], "")</f>
        <v/>
      </c>
      <c r="I27" s="83" t="str">
        <f>IF(Table3[[#This Row],[NOEC or EC10 (mixture, calculated)]]="", COUNTIF(Table1[i],"&gt;"&amp;0)&amp;" completed substances, "&amp;COUNTIF(Table1[E_as'[i'] Earthworm], "&gt;"&amp;0)&amp;" endpoints available","")</f>
        <v>0 completed substances, 0 endpoints available</v>
      </c>
      <c r="J27" s="4"/>
      <c r="K27" s="4"/>
      <c r="L27" s="16"/>
      <c r="M27" s="16"/>
      <c r="N27" s="16"/>
      <c r="O27" s="16"/>
      <c r="P27" s="16"/>
      <c r="Q27" s="16"/>
      <c r="R27" s="16"/>
      <c r="S27" s="16"/>
      <c r="T27" s="16"/>
      <c r="U27" s="16"/>
      <c r="V27" s="16"/>
      <c r="W27" s="16"/>
      <c r="X27" s="16"/>
      <c r="Y27" s="16"/>
      <c r="Z27" s="16"/>
      <c r="AA27" s="16"/>
      <c r="AB27" s="16"/>
      <c r="AC27" s="16"/>
      <c r="AD27" s="16"/>
      <c r="AE27" s="16"/>
      <c r="AF27" s="16"/>
      <c r="AG27" s="16"/>
      <c r="AH27" s="16"/>
    </row>
    <row r="28" spans="1:35" ht="22.5" customHeight="1" x14ac:dyDescent="0.2">
      <c r="A28" s="16"/>
      <c r="B28" s="72" t="s">
        <v>12</v>
      </c>
      <c r="C28" s="73"/>
      <c r="D28" s="74" t="str">
        <f>IFERROR(IF(OR(sum_concentration="", Table3[[#This Row],[NOEC or EC10 (full formulation)]]=""), "",
       sum_concentration*Table3[[#This Row],[NOEC or EC10 (full formulation)]]),"")</f>
        <v/>
      </c>
      <c r="E28" s="55">
        <f>SUMIF(Table1[i], "&gt;"&amp;0,Table1[PEC_as'[i']])</f>
        <v>0</v>
      </c>
      <c r="F28" s="75" t="str">
        <f>IFERROR(IF(OR(Table3[[#This Row],[NOEC or EC10 (per a.s. fraction)]]="", Table3[[#This Row],[Total PECsoil]]=""),"",
      Table3[[#This Row],[NOEC or EC10 (per a.s. fraction)]]/Table3[[#This Row],[Total PECsoil]]),"")</f>
        <v/>
      </c>
      <c r="G28" s="76" t="str" cm="1">
        <f t="array" ref="G28">IFERROR(IF(COUNT(Table1[E_as'[i'] Collembola])=COUNT(Table1[i]),
      SUM(IF(Table1[E_as'[i'] Collembola]&gt;0,
                   Table1[X_as'[i']]/Table1[E_as'[i'] Collembola], ""))^-1,""),"")</f>
        <v/>
      </c>
      <c r="H28" s="77" t="str">
        <f>IF(AND(ISNUMBER(Table3[[#This Row],[Total PECsoil]]), ISNUMBER(Table3[[#This Row],[NOEC or EC10 (mixture, calculated)]])), Table3[[#This Row],[NOEC or EC10 (mixture, calculated)]]/Table3[[#This Row],[Total PECsoil]], "")</f>
        <v/>
      </c>
      <c r="I28" s="83" t="str">
        <f>IF(Table3[[#This Row],[NOEC or EC10 (mixture, calculated)]]="", COUNTIF(Table1[i],"&gt;"&amp;0)&amp;" completed substances, "&amp;COUNTIF(Table1[E_as'[i'] Collembola], "&gt;"&amp;0)&amp;" endpoints available","")</f>
        <v>0 completed substances, 0 endpoints available</v>
      </c>
      <c r="J28" s="4"/>
      <c r="K28" s="4"/>
      <c r="L28" s="16"/>
      <c r="M28" s="16"/>
      <c r="N28" s="16"/>
      <c r="O28" s="16"/>
      <c r="P28" s="16"/>
      <c r="Q28" s="16"/>
      <c r="R28" s="16"/>
      <c r="S28" s="16"/>
      <c r="T28" s="16"/>
      <c r="U28" s="16"/>
      <c r="V28" s="16"/>
      <c r="W28" s="16"/>
      <c r="X28" s="16"/>
      <c r="Y28" s="16"/>
      <c r="Z28" s="16"/>
      <c r="AA28" s="16"/>
      <c r="AB28" s="16"/>
      <c r="AC28" s="16"/>
      <c r="AD28" s="16"/>
      <c r="AE28" s="16"/>
      <c r="AF28" s="16"/>
      <c r="AG28" s="16"/>
      <c r="AH28" s="16"/>
    </row>
    <row r="29" spans="1:35" ht="22.5" customHeight="1" x14ac:dyDescent="0.2">
      <c r="A29" s="16"/>
      <c r="B29" s="78" t="s">
        <v>13</v>
      </c>
      <c r="C29" s="79"/>
      <c r="D29" s="80" t="str">
        <f>IFERROR(IF(OR(sum_concentration="", Table3[[#This Row],[NOEC or EC10 (full formulation)]]=""), "",
       sum_concentration*Table3[[#This Row],[NOEC or EC10 (full formulation)]]),"")</f>
        <v/>
      </c>
      <c r="E29" s="60">
        <f>SUMIF(Table1[i], "&gt;"&amp;0,Table1[PEC_as'[i']])</f>
        <v>0</v>
      </c>
      <c r="F29" s="81" t="str">
        <f>IFERROR(IF(OR(Table3[[#This Row],[NOEC or EC10 (per a.s. fraction)]]="", Table3[[#This Row],[Total PECsoil]]=""),"",
      Table3[[#This Row],[NOEC or EC10 (per a.s. fraction)]]/Table3[[#This Row],[Total PECsoil]]),"")</f>
        <v/>
      </c>
      <c r="G29" s="60" t="str" cm="1">
        <f t="array" ref="G29">IFERROR(IF(COUNT(Table1[E_as'[i'] Hypoaspis])=COUNT(Table1[i]),
      SUM(IF(Table1[E_as'[i'] Hypoaspis]&gt;0,
                   Table1[X_as'[i']]/Table1[E_as'[i'] Hypoaspis], ""))^-1,""),"")</f>
        <v/>
      </c>
      <c r="H29" s="82" t="str">
        <f>IF(AND(ISNUMBER(Table3[[#This Row],[Total PECsoil]]), ISNUMBER(Table3[[#This Row],[NOEC or EC10 (mixture, calculated)]])), Table3[[#This Row],[NOEC or EC10 (mixture, calculated)]]/Table3[[#This Row],[Total PECsoil]], "")</f>
        <v/>
      </c>
      <c r="I29" s="83" t="str">
        <f>IF(Table3[[#This Row],[NOEC or EC10 (mixture, calculated)]]="", COUNTIF(Table1[i],"&gt;"&amp;0)&amp;" completed substances, "&amp;COUNTIF(Table1[E_as'[i'] Hypoaspis], "&gt;"&amp;0)&amp;" endpoints available","")</f>
        <v>0 completed substances, 0 endpoints available</v>
      </c>
      <c r="J29" s="4"/>
      <c r="K29" s="4"/>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5" x14ac:dyDescent="0.2">
      <c r="A30" s="16"/>
      <c r="B30" s="16"/>
      <c r="C30" s="16"/>
      <c r="D30" s="16"/>
      <c r="E30" s="16"/>
      <c r="F30" s="16"/>
      <c r="G30" s="16"/>
      <c r="H30" s="16"/>
      <c r="I30" s="92"/>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1:35"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spans="1:35" x14ac:dyDescent="0.2">
      <c r="A32" s="16"/>
      <c r="B32" s="4"/>
      <c r="C32" s="4"/>
      <c r="D32" s="4"/>
      <c r="E32" s="4"/>
      <c r="F32" s="4"/>
      <c r="G32" s="4"/>
      <c r="H32" s="4"/>
      <c r="I32" s="4"/>
      <c r="J32" s="4"/>
      <c r="K32" s="4"/>
      <c r="L32" s="4"/>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1:35" x14ac:dyDescent="0.2">
      <c r="A33" s="16"/>
      <c r="B33" s="4"/>
      <c r="C33" s="4"/>
      <c r="D33" s="4"/>
      <c r="E33" s="4"/>
      <c r="F33" s="4"/>
      <c r="G33" s="4"/>
      <c r="H33" s="4"/>
      <c r="I33" s="4"/>
      <c r="J33" s="4"/>
      <c r="K33" s="4"/>
      <c r="L33" s="4"/>
      <c r="M33" s="16"/>
      <c r="N33" s="16"/>
      <c r="O33" s="16"/>
      <c r="P33" s="16"/>
      <c r="Q33" s="16"/>
      <c r="R33" s="16"/>
      <c r="S33" s="16"/>
      <c r="T33" s="16"/>
      <c r="U33" s="16"/>
      <c r="V33" s="16"/>
      <c r="W33" s="16"/>
      <c r="X33" s="16"/>
      <c r="Y33" s="16"/>
      <c r="Z33" s="16"/>
      <c r="AA33" s="16"/>
      <c r="AB33" s="16"/>
      <c r="AC33" s="16"/>
      <c r="AD33" s="16"/>
      <c r="AE33" s="16"/>
      <c r="AF33" s="16"/>
      <c r="AG33" s="16"/>
      <c r="AH33" s="16"/>
      <c r="AI33" s="16"/>
    </row>
    <row r="34" spans="1:35" x14ac:dyDescent="0.2">
      <c r="A34" s="16"/>
      <c r="B34" s="4"/>
      <c r="C34" s="4"/>
      <c r="E34" s="4"/>
      <c r="F34" s="4"/>
      <c r="G34" s="4"/>
      <c r="H34" s="4"/>
      <c r="I34" s="4"/>
      <c r="J34" s="4"/>
      <c r="K34" s="4"/>
      <c r="L34" s="4"/>
      <c r="M34" s="16"/>
      <c r="N34" s="16"/>
      <c r="O34" s="16"/>
      <c r="P34" s="16"/>
      <c r="Q34" s="16"/>
      <c r="R34" s="16"/>
      <c r="S34" s="16"/>
      <c r="T34" s="16"/>
      <c r="U34" s="16"/>
      <c r="V34" s="16"/>
      <c r="W34" s="16"/>
      <c r="X34" s="16"/>
      <c r="Y34" s="16"/>
      <c r="Z34" s="16"/>
      <c r="AA34" s="16"/>
      <c r="AB34" s="16"/>
      <c r="AC34" s="16"/>
      <c r="AD34" s="16"/>
      <c r="AE34" s="16"/>
      <c r="AF34" s="16"/>
      <c r="AG34" s="16"/>
      <c r="AH34" s="16"/>
      <c r="AI34" s="16"/>
    </row>
    <row r="35" spans="1:35" x14ac:dyDescent="0.2">
      <c r="A35" s="16"/>
      <c r="B35" s="4"/>
      <c r="C35" s="4"/>
      <c r="D35" s="4"/>
      <c r="E35" s="4"/>
      <c r="F35" s="4"/>
      <c r="G35" s="4"/>
      <c r="H35" s="4"/>
      <c r="I35" s="4"/>
      <c r="J35" s="4"/>
      <c r="K35" s="4"/>
      <c r="L35" s="4"/>
      <c r="M35" s="16"/>
      <c r="N35" s="16"/>
      <c r="O35" s="16"/>
      <c r="P35" s="16"/>
      <c r="Q35" s="16"/>
      <c r="R35" s="16"/>
      <c r="S35" s="16"/>
      <c r="T35" s="16"/>
      <c r="U35" s="16"/>
      <c r="V35" s="16"/>
      <c r="W35" s="16"/>
      <c r="X35" s="16"/>
      <c r="Y35" s="16"/>
      <c r="Z35" s="16"/>
      <c r="AA35" s="16"/>
      <c r="AB35" s="16"/>
      <c r="AC35" s="16"/>
      <c r="AD35" s="16"/>
      <c r="AE35" s="16"/>
      <c r="AF35" s="16"/>
      <c r="AG35" s="16"/>
      <c r="AH35" s="16"/>
      <c r="AI35" s="16"/>
    </row>
    <row r="36" spans="1:35" x14ac:dyDescent="0.2">
      <c r="A36" s="16"/>
      <c r="B36" s="4"/>
      <c r="C36" s="4"/>
      <c r="D36" s="4"/>
      <c r="E36" s="4"/>
      <c r="F36" s="4"/>
      <c r="G36" s="4"/>
      <c r="H36" s="4"/>
      <c r="I36" s="4"/>
      <c r="J36" s="4"/>
      <c r="K36" s="4"/>
      <c r="L36" s="4"/>
      <c r="M36" s="16"/>
      <c r="N36" s="16"/>
      <c r="O36" s="16"/>
      <c r="P36" s="16"/>
      <c r="Q36" s="16"/>
      <c r="R36" s="16"/>
      <c r="S36" s="16"/>
      <c r="T36" s="16"/>
      <c r="U36" s="16"/>
      <c r="V36" s="16"/>
      <c r="W36" s="16"/>
      <c r="X36" s="16"/>
      <c r="Y36" s="16"/>
      <c r="Z36" s="16"/>
      <c r="AA36" s="16"/>
      <c r="AB36" s="16"/>
      <c r="AC36" s="16"/>
      <c r="AD36" s="16"/>
      <c r="AE36" s="16"/>
      <c r="AF36" s="16"/>
      <c r="AG36" s="16"/>
      <c r="AH36" s="16"/>
      <c r="AI36" s="16"/>
    </row>
    <row r="37" spans="1:35" x14ac:dyDescent="0.2">
      <c r="A37" s="16"/>
      <c r="B37" s="4"/>
      <c r="C37" s="4"/>
      <c r="D37" s="4"/>
      <c r="E37" s="4"/>
      <c r="F37" s="4"/>
      <c r="G37" s="4"/>
      <c r="H37" s="4"/>
      <c r="I37" s="4"/>
      <c r="J37" s="4"/>
      <c r="K37" s="4"/>
      <c r="L37" s="4"/>
      <c r="M37" s="16"/>
      <c r="N37" s="16"/>
      <c r="O37" s="16"/>
      <c r="P37" s="16"/>
      <c r="Q37" s="16"/>
      <c r="R37" s="16"/>
      <c r="S37" s="16"/>
      <c r="T37" s="16"/>
      <c r="U37" s="16"/>
      <c r="V37" s="16"/>
      <c r="W37" s="16"/>
      <c r="X37" s="16"/>
      <c r="Y37" s="16"/>
      <c r="Z37" s="16"/>
      <c r="AA37" s="16"/>
      <c r="AB37" s="16"/>
      <c r="AC37" s="16"/>
      <c r="AD37" s="16"/>
      <c r="AE37" s="16"/>
      <c r="AF37" s="16"/>
      <c r="AG37" s="16"/>
      <c r="AH37" s="16"/>
      <c r="AI37" s="16"/>
    </row>
    <row r="38" spans="1:35" x14ac:dyDescent="0.2">
      <c r="A38" s="16"/>
      <c r="B38" s="4"/>
      <c r="C38" s="4"/>
      <c r="D38" s="4"/>
      <c r="E38" s="4"/>
      <c r="F38" s="4"/>
      <c r="G38" s="4"/>
      <c r="H38" s="4"/>
      <c r="I38" s="4"/>
      <c r="J38" s="4"/>
      <c r="K38" s="4"/>
      <c r="L38" s="4"/>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1:35" x14ac:dyDescent="0.2">
      <c r="A39" s="16"/>
      <c r="B39" s="4"/>
      <c r="C39" s="4"/>
      <c r="D39" s="4"/>
      <c r="E39" s="4"/>
      <c r="F39" s="4"/>
      <c r="G39" s="4"/>
      <c r="H39" s="4"/>
      <c r="I39" s="4"/>
      <c r="J39" s="4"/>
      <c r="K39" s="4"/>
      <c r="L39" s="4"/>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5" x14ac:dyDescent="0.2">
      <c r="A40" s="16"/>
      <c r="B40" s="4"/>
      <c r="C40" s="4"/>
      <c r="D40" s="4"/>
      <c r="E40" s="4"/>
      <c r="F40" s="4"/>
      <c r="G40" s="4"/>
      <c r="H40" s="4"/>
      <c r="I40" s="4"/>
      <c r="J40" s="4"/>
      <c r="K40" s="4"/>
      <c r="L40" s="4"/>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1:35" x14ac:dyDescent="0.2">
      <c r="A41" s="16"/>
      <c r="B41" s="4"/>
      <c r="C41" s="4"/>
      <c r="D41" s="4"/>
      <c r="E41" s="4"/>
      <c r="F41" s="4"/>
      <c r="G41" s="4"/>
      <c r="H41" s="4"/>
      <c r="I41" s="4"/>
      <c r="J41" s="4"/>
      <c r="K41" s="4"/>
      <c r="L41" s="4"/>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1:35" x14ac:dyDescent="0.2">
      <c r="A42" s="16"/>
      <c r="B42" s="4"/>
      <c r="C42" s="4"/>
      <c r="D42" s="4"/>
      <c r="E42" s="4"/>
      <c r="F42" s="4"/>
      <c r="G42" s="4"/>
      <c r="H42" s="4"/>
      <c r="I42" s="4"/>
      <c r="J42" s="4"/>
      <c r="K42" s="4"/>
      <c r="L42" s="4"/>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1:35" x14ac:dyDescent="0.2">
      <c r="A43" s="16"/>
      <c r="B43" s="4"/>
      <c r="C43" s="4"/>
      <c r="D43" s="4"/>
      <c r="E43" s="4"/>
      <c r="F43" s="4"/>
      <c r="G43" s="4"/>
      <c r="H43" s="4"/>
      <c r="I43" s="4"/>
      <c r="J43" s="4"/>
      <c r="K43" s="4"/>
      <c r="L43" s="4"/>
      <c r="M43" s="16"/>
      <c r="N43" s="16"/>
      <c r="O43" s="16"/>
      <c r="P43" s="16"/>
      <c r="Q43" s="16"/>
      <c r="R43" s="16"/>
      <c r="S43" s="16"/>
      <c r="T43" s="16"/>
      <c r="U43" s="16"/>
      <c r="V43" s="16"/>
      <c r="W43" s="16"/>
      <c r="X43" s="16"/>
      <c r="Y43" s="16"/>
      <c r="Z43" s="16"/>
      <c r="AA43" s="16"/>
      <c r="AB43" s="16"/>
      <c r="AC43" s="16"/>
      <c r="AD43" s="16"/>
      <c r="AE43" s="16"/>
      <c r="AF43" s="16"/>
      <c r="AG43" s="16"/>
      <c r="AH43" s="16"/>
      <c r="AI43" s="16"/>
    </row>
    <row r="44" spans="1:35" x14ac:dyDescent="0.2">
      <c r="A44" s="16"/>
      <c r="B44" s="4"/>
      <c r="C44" s="4"/>
      <c r="D44" s="4"/>
      <c r="E44" s="4"/>
      <c r="F44" s="4"/>
      <c r="G44" s="4"/>
      <c r="H44" s="4"/>
      <c r="I44" s="4"/>
      <c r="J44" s="4"/>
      <c r="K44" s="4"/>
      <c r="L44" s="4"/>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1:35" x14ac:dyDescent="0.2">
      <c r="A45" s="16"/>
      <c r="B45" s="4"/>
      <c r="C45" s="4"/>
      <c r="D45" s="4"/>
      <c r="E45" s="4"/>
      <c r="F45" s="4"/>
      <c r="G45" s="4"/>
      <c r="H45" s="4"/>
      <c r="I45" s="4"/>
      <c r="J45" s="4"/>
      <c r="K45" s="4"/>
      <c r="L45" s="4"/>
      <c r="M45" s="16"/>
      <c r="N45" s="16"/>
      <c r="O45" s="16"/>
      <c r="P45" s="16"/>
      <c r="Q45" s="16"/>
      <c r="R45" s="16"/>
      <c r="S45" s="16"/>
      <c r="T45" s="16"/>
      <c r="U45" s="16"/>
      <c r="V45" s="16"/>
      <c r="W45" s="16"/>
      <c r="X45" s="16"/>
      <c r="Y45" s="16"/>
      <c r="Z45" s="16"/>
      <c r="AA45" s="16"/>
      <c r="AB45" s="16"/>
      <c r="AC45" s="16"/>
      <c r="AD45" s="16"/>
      <c r="AE45" s="16"/>
      <c r="AF45" s="16"/>
      <c r="AG45" s="16"/>
      <c r="AH45" s="16"/>
      <c r="AI45" s="16"/>
    </row>
    <row r="46" spans="1:35" x14ac:dyDescent="0.2">
      <c r="A46" s="16"/>
      <c r="B46" s="4"/>
      <c r="C46" s="4"/>
      <c r="D46" s="4"/>
      <c r="E46" s="4"/>
      <c r="F46" s="4"/>
      <c r="G46" s="4"/>
      <c r="H46" s="4"/>
      <c r="I46" s="4"/>
      <c r="J46" s="4"/>
      <c r="K46" s="4"/>
      <c r="L46" s="4"/>
      <c r="M46" s="16"/>
      <c r="N46" s="16"/>
      <c r="O46" s="16"/>
      <c r="P46" s="16"/>
      <c r="Q46" s="16"/>
      <c r="R46" s="16"/>
      <c r="S46" s="16"/>
      <c r="T46" s="16"/>
      <c r="U46" s="16"/>
      <c r="V46" s="16"/>
      <c r="W46" s="16"/>
      <c r="X46" s="16"/>
      <c r="Y46" s="16"/>
      <c r="Z46" s="16"/>
      <c r="AA46" s="16"/>
      <c r="AB46" s="16"/>
      <c r="AC46" s="16"/>
      <c r="AD46" s="16"/>
      <c r="AE46" s="16"/>
      <c r="AF46" s="16"/>
      <c r="AG46" s="16"/>
      <c r="AH46" s="16"/>
      <c r="AI46" s="16"/>
    </row>
    <row r="47" spans="1:35" x14ac:dyDescent="0.2">
      <c r="A47" s="16"/>
      <c r="B47" s="4"/>
      <c r="C47" s="4"/>
      <c r="D47" s="4"/>
      <c r="E47" s="4"/>
      <c r="F47" s="4"/>
      <c r="G47" s="4"/>
      <c r="H47" s="4"/>
      <c r="I47" s="4"/>
      <c r="J47" s="4"/>
      <c r="K47" s="4"/>
      <c r="L47" s="4"/>
      <c r="M47" s="16"/>
      <c r="N47" s="16"/>
      <c r="O47" s="16"/>
      <c r="P47" s="16"/>
      <c r="Q47" s="16"/>
      <c r="R47" s="16"/>
      <c r="S47" s="16"/>
      <c r="T47" s="16"/>
      <c r="U47" s="16"/>
      <c r="V47" s="16"/>
      <c r="W47" s="16"/>
      <c r="X47" s="16"/>
      <c r="Y47" s="16"/>
      <c r="Z47" s="16"/>
      <c r="AA47" s="16"/>
      <c r="AB47" s="16"/>
      <c r="AC47" s="16"/>
      <c r="AD47" s="16"/>
      <c r="AE47" s="16"/>
      <c r="AF47" s="16"/>
      <c r="AG47" s="16"/>
      <c r="AH47" s="16"/>
      <c r="AI47" s="16"/>
    </row>
    <row r="48" spans="1:35" x14ac:dyDescent="0.2">
      <c r="A48" s="16"/>
      <c r="B48" s="4"/>
      <c r="C48" s="4"/>
      <c r="D48" s="4"/>
      <c r="E48" s="4"/>
      <c r="F48" s="4"/>
      <c r="G48" s="4"/>
      <c r="H48" s="4"/>
      <c r="I48" s="4"/>
      <c r="J48" s="4"/>
      <c r="K48" s="4"/>
      <c r="L48" s="4"/>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1:35" x14ac:dyDescent="0.2">
      <c r="A49" s="16"/>
      <c r="B49" s="4"/>
      <c r="C49" s="4"/>
      <c r="D49" s="4"/>
      <c r="E49" s="4"/>
      <c r="F49" s="4"/>
      <c r="G49" s="4"/>
      <c r="H49" s="4"/>
      <c r="I49" s="4"/>
      <c r="J49" s="4"/>
      <c r="K49" s="4"/>
      <c r="L49" s="4"/>
      <c r="M49" s="16"/>
      <c r="N49" s="16"/>
      <c r="O49" s="16"/>
      <c r="P49" s="16"/>
      <c r="Q49" s="16"/>
      <c r="R49" s="16"/>
      <c r="S49" s="16"/>
      <c r="T49" s="16"/>
      <c r="U49" s="16"/>
      <c r="V49" s="16"/>
      <c r="W49" s="16"/>
      <c r="X49" s="16"/>
      <c r="Y49" s="16"/>
      <c r="Z49" s="16"/>
      <c r="AA49" s="16"/>
      <c r="AB49" s="16"/>
      <c r="AC49" s="16"/>
      <c r="AD49" s="16"/>
      <c r="AE49" s="16"/>
      <c r="AF49" s="16"/>
      <c r="AG49" s="16"/>
      <c r="AH49" s="16"/>
      <c r="AI49" s="16"/>
    </row>
    <row r="50" spans="1:35" x14ac:dyDescent="0.2">
      <c r="A50" s="16"/>
      <c r="B50" s="4"/>
      <c r="C50" s="4"/>
      <c r="D50" s="4"/>
      <c r="E50" s="4"/>
      <c r="F50" s="4"/>
      <c r="G50" s="4"/>
      <c r="H50" s="4"/>
      <c r="I50" s="4"/>
      <c r="J50" s="4"/>
      <c r="K50" s="4"/>
      <c r="L50" s="4"/>
      <c r="M50" s="16"/>
      <c r="N50" s="16"/>
      <c r="O50" s="16"/>
      <c r="P50" s="16"/>
      <c r="Q50" s="16"/>
      <c r="R50" s="16"/>
      <c r="S50" s="16"/>
      <c r="T50" s="16"/>
      <c r="U50" s="16"/>
      <c r="V50" s="16"/>
      <c r="W50" s="16"/>
      <c r="X50" s="16"/>
      <c r="Y50" s="16"/>
      <c r="Z50" s="16"/>
      <c r="AA50" s="16"/>
      <c r="AB50" s="16"/>
      <c r="AC50" s="16"/>
      <c r="AD50" s="16"/>
      <c r="AE50" s="16"/>
      <c r="AF50" s="16"/>
      <c r="AG50" s="16"/>
      <c r="AH50" s="16"/>
      <c r="AI50" s="16"/>
    </row>
    <row r="51" spans="1:35" x14ac:dyDescent="0.2">
      <c r="A51" s="16"/>
      <c r="B51" s="4"/>
      <c r="C51" s="4"/>
      <c r="D51" s="4"/>
      <c r="E51" s="4"/>
      <c r="F51" s="4"/>
      <c r="G51" s="4"/>
      <c r="H51" s="4"/>
      <c r="I51" s="4"/>
      <c r="J51" s="4"/>
      <c r="K51" s="4"/>
      <c r="L51" s="4"/>
      <c r="M51" s="16"/>
      <c r="N51" s="16"/>
      <c r="O51" s="16"/>
      <c r="P51" s="16"/>
      <c r="Q51" s="16"/>
      <c r="R51" s="16"/>
      <c r="S51" s="16"/>
      <c r="T51" s="16"/>
      <c r="U51" s="16"/>
      <c r="V51" s="16"/>
      <c r="W51" s="16"/>
      <c r="X51" s="16"/>
      <c r="Y51" s="16"/>
      <c r="Z51" s="16"/>
      <c r="AA51" s="16"/>
      <c r="AB51" s="16"/>
      <c r="AC51" s="16"/>
      <c r="AD51" s="16"/>
      <c r="AE51" s="16"/>
      <c r="AF51" s="16"/>
      <c r="AG51" s="16"/>
      <c r="AH51" s="16"/>
      <c r="AI51" s="16"/>
    </row>
    <row r="52" spans="1:35" x14ac:dyDescent="0.2">
      <c r="A52" s="16"/>
      <c r="B52" s="4"/>
      <c r="C52" s="4"/>
      <c r="D52" s="4"/>
      <c r="E52" s="4"/>
      <c r="F52" s="4"/>
      <c r="G52" s="4"/>
      <c r="H52" s="4"/>
      <c r="I52" s="4"/>
      <c r="J52" s="4"/>
      <c r="K52" s="4"/>
      <c r="L52" s="4"/>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5" x14ac:dyDescent="0.2">
      <c r="A53" s="16"/>
      <c r="B53" s="4"/>
      <c r="C53" s="4"/>
      <c r="D53" s="4"/>
      <c r="E53" s="4"/>
      <c r="F53" s="4"/>
      <c r="G53" s="4"/>
      <c r="H53" s="4"/>
      <c r="I53" s="4"/>
      <c r="J53" s="4"/>
      <c r="K53" s="4"/>
      <c r="L53" s="4"/>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35" x14ac:dyDescent="0.2">
      <c r="A54" s="16"/>
      <c r="B54" s="4"/>
      <c r="C54" s="4"/>
      <c r="D54" s="4"/>
      <c r="E54" s="4"/>
      <c r="F54" s="4"/>
      <c r="G54" s="4"/>
      <c r="H54" s="4"/>
      <c r="I54" s="4"/>
      <c r="J54" s="4"/>
      <c r="K54" s="4"/>
      <c r="L54" s="4"/>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35" x14ac:dyDescent="0.2">
      <c r="A55" s="16"/>
      <c r="B55" s="4"/>
      <c r="C55" s="4"/>
      <c r="D55" s="4"/>
      <c r="E55" s="4"/>
      <c r="F55" s="4"/>
      <c r="G55" s="4"/>
      <c r="H55" s="4"/>
      <c r="I55" s="4"/>
      <c r="J55" s="4"/>
      <c r="K55" s="4"/>
      <c r="L55" s="4"/>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1:35" x14ac:dyDescent="0.2">
      <c r="A56" s="16"/>
      <c r="B56" s="4"/>
      <c r="C56" s="4"/>
      <c r="D56" s="4"/>
      <c r="E56" s="4"/>
      <c r="F56" s="4"/>
      <c r="G56" s="4"/>
      <c r="H56" s="4"/>
      <c r="I56" s="4"/>
      <c r="J56" s="4"/>
      <c r="K56" s="4"/>
      <c r="L56" s="4"/>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35" x14ac:dyDescent="0.2">
      <c r="A57" s="16"/>
      <c r="B57" s="4"/>
      <c r="C57" s="4"/>
      <c r="D57" s="4"/>
      <c r="E57" s="4"/>
      <c r="F57" s="4"/>
      <c r="G57" s="4"/>
      <c r="H57" s="4"/>
      <c r="I57" s="4"/>
      <c r="J57" s="4"/>
      <c r="K57" s="4"/>
      <c r="L57" s="4"/>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35" x14ac:dyDescent="0.2">
      <c r="A58" s="16"/>
      <c r="B58" s="4"/>
      <c r="C58" s="4"/>
      <c r="D58" s="4"/>
      <c r="E58" s="4"/>
      <c r="F58" s="4"/>
      <c r="G58" s="4"/>
      <c r="H58" s="4"/>
      <c r="I58" s="4"/>
      <c r="J58" s="4"/>
      <c r="K58" s="4"/>
      <c r="L58" s="4"/>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35" x14ac:dyDescent="0.2">
      <c r="A59" s="16"/>
      <c r="B59" s="4"/>
      <c r="C59" s="4"/>
      <c r="D59" s="4"/>
      <c r="E59" s="4"/>
      <c r="F59" s="4"/>
      <c r="G59" s="4"/>
      <c r="H59" s="4"/>
      <c r="I59" s="4"/>
      <c r="J59" s="4"/>
      <c r="K59" s="4"/>
      <c r="L59" s="4"/>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35" x14ac:dyDescent="0.2">
      <c r="A60" s="16"/>
      <c r="B60" s="4"/>
      <c r="C60" s="4"/>
      <c r="D60" s="4"/>
      <c r="E60" s="4"/>
      <c r="F60" s="4"/>
      <c r="G60" s="4"/>
      <c r="H60" s="4"/>
      <c r="I60" s="4"/>
      <c r="J60" s="4"/>
      <c r="K60" s="4"/>
      <c r="L60" s="4"/>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35" x14ac:dyDescent="0.2">
      <c r="A61" s="16"/>
      <c r="B61" s="4"/>
      <c r="C61" s="4"/>
      <c r="D61" s="4"/>
      <c r="E61" s="4"/>
      <c r="F61" s="4"/>
      <c r="G61" s="4"/>
      <c r="H61" s="4"/>
      <c r="I61" s="4"/>
      <c r="J61" s="4"/>
      <c r="K61" s="4"/>
      <c r="L61" s="4"/>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35" x14ac:dyDescent="0.2">
      <c r="A62" s="16"/>
      <c r="B62" s="4"/>
      <c r="C62" s="4"/>
      <c r="D62" s="4"/>
      <c r="E62" s="4"/>
      <c r="F62" s="4"/>
      <c r="G62" s="4"/>
      <c r="H62" s="4"/>
      <c r="I62" s="4"/>
      <c r="J62" s="4"/>
      <c r="K62" s="4"/>
      <c r="L62" s="4"/>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35" x14ac:dyDescent="0.2">
      <c r="A63" s="16"/>
      <c r="B63" s="4"/>
      <c r="C63" s="4"/>
      <c r="D63" s="4"/>
      <c r="E63" s="4"/>
      <c r="F63" s="4"/>
      <c r="G63" s="4"/>
      <c r="H63" s="4"/>
      <c r="I63" s="4"/>
      <c r="J63" s="4"/>
      <c r="K63" s="4"/>
      <c r="L63" s="4"/>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35" x14ac:dyDescent="0.2">
      <c r="A64" s="16"/>
      <c r="B64" s="4"/>
      <c r="C64" s="4"/>
      <c r="D64" s="4"/>
      <c r="E64" s="4"/>
      <c r="F64" s="4"/>
      <c r="G64" s="4"/>
      <c r="H64" s="4"/>
      <c r="I64" s="4"/>
      <c r="J64" s="4"/>
      <c r="K64" s="4"/>
      <c r="L64" s="4"/>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1:35" x14ac:dyDescent="0.2">
      <c r="A65" s="16"/>
      <c r="B65" s="4"/>
      <c r="C65" s="4"/>
      <c r="D65" s="4"/>
      <c r="E65" s="4"/>
      <c r="F65" s="4"/>
      <c r="G65" s="4"/>
      <c r="H65" s="4"/>
      <c r="I65" s="4"/>
      <c r="J65" s="4"/>
      <c r="K65" s="4"/>
      <c r="L65" s="4"/>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1:35" x14ac:dyDescent="0.2">
      <c r="A66" s="16"/>
      <c r="B66" s="4"/>
      <c r="C66" s="4"/>
      <c r="D66" s="4"/>
      <c r="E66" s="4"/>
      <c r="F66" s="4"/>
      <c r="G66" s="4"/>
      <c r="H66" s="4"/>
      <c r="I66" s="4"/>
      <c r="J66" s="4"/>
      <c r="K66" s="4"/>
      <c r="L66" s="4"/>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1:35" x14ac:dyDescent="0.2">
      <c r="A67" s="16"/>
      <c r="B67" s="4"/>
      <c r="C67" s="4"/>
      <c r="D67" s="4"/>
      <c r="E67" s="4"/>
      <c r="F67" s="4"/>
      <c r="G67" s="4"/>
      <c r="H67" s="4"/>
      <c r="I67" s="4"/>
      <c r="J67" s="4"/>
      <c r="K67" s="4"/>
      <c r="L67" s="4"/>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1:35" x14ac:dyDescent="0.2">
      <c r="A68" s="16"/>
      <c r="B68" s="4"/>
      <c r="C68" s="4"/>
      <c r="D68" s="4"/>
      <c r="E68" s="4"/>
      <c r="F68" s="4"/>
      <c r="G68" s="4"/>
      <c r="H68" s="4"/>
      <c r="I68" s="4"/>
      <c r="J68" s="4"/>
      <c r="K68" s="4"/>
      <c r="L68" s="4"/>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1:35" x14ac:dyDescent="0.2">
      <c r="A69" s="16"/>
      <c r="B69" s="4"/>
      <c r="C69" s="4"/>
      <c r="D69" s="4"/>
      <c r="E69" s="4"/>
      <c r="F69" s="4"/>
      <c r="G69" s="4"/>
      <c r="H69" s="4"/>
      <c r="I69" s="4"/>
      <c r="J69" s="4"/>
      <c r="K69" s="4"/>
      <c r="L69" s="4"/>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1:35" x14ac:dyDescent="0.2">
      <c r="A70" s="16"/>
      <c r="B70" s="4"/>
      <c r="C70" s="4"/>
      <c r="D70" s="4"/>
      <c r="E70" s="4"/>
      <c r="F70" s="4"/>
      <c r="G70" s="4"/>
      <c r="H70" s="4"/>
      <c r="I70" s="4"/>
      <c r="J70" s="4"/>
      <c r="K70" s="4"/>
      <c r="L70" s="4"/>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1:35" x14ac:dyDescent="0.2">
      <c r="A71" s="16"/>
      <c r="B71" s="4"/>
      <c r="C71" s="4"/>
      <c r="D71" s="4"/>
      <c r="E71" s="4"/>
      <c r="F71" s="4"/>
      <c r="G71" s="4"/>
      <c r="H71" s="4"/>
      <c r="I71" s="4"/>
      <c r="J71" s="4"/>
      <c r="K71" s="4"/>
      <c r="L71" s="4"/>
      <c r="M71" s="16"/>
      <c r="N71" s="16"/>
      <c r="O71" s="16"/>
      <c r="P71" s="16"/>
      <c r="Q71" s="16"/>
      <c r="R71" s="16"/>
      <c r="S71" s="16"/>
      <c r="T71" s="16"/>
      <c r="U71" s="16"/>
      <c r="V71" s="16"/>
      <c r="W71" s="16"/>
      <c r="X71" s="16"/>
      <c r="Y71" s="16"/>
      <c r="Z71" s="16"/>
      <c r="AA71" s="16"/>
      <c r="AB71" s="16"/>
      <c r="AC71" s="16"/>
      <c r="AD71" s="16"/>
      <c r="AE71" s="16"/>
      <c r="AF71" s="16"/>
      <c r="AG71" s="16"/>
      <c r="AH71" s="16"/>
      <c r="AI71" s="16"/>
    </row>
    <row r="72" spans="1:35" x14ac:dyDescent="0.2">
      <c r="A72" s="16"/>
      <c r="B72" s="4"/>
      <c r="C72" s="4"/>
      <c r="D72" s="4"/>
      <c r="E72" s="4"/>
      <c r="F72" s="4"/>
      <c r="G72" s="4"/>
      <c r="H72" s="4"/>
      <c r="I72" s="4"/>
      <c r="J72" s="4"/>
      <c r="K72" s="4"/>
      <c r="L72" s="4"/>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1:35" x14ac:dyDescent="0.2">
      <c r="A73" s="16"/>
      <c r="B73" s="4"/>
      <c r="C73" s="4"/>
      <c r="D73" s="4"/>
      <c r="E73" s="4"/>
      <c r="F73" s="4"/>
      <c r="G73" s="4"/>
      <c r="H73" s="4"/>
      <c r="I73" s="4"/>
      <c r="J73" s="4"/>
      <c r="K73" s="4"/>
      <c r="L73" s="4"/>
      <c r="M73" s="16"/>
      <c r="N73" s="16"/>
      <c r="O73" s="16"/>
      <c r="P73" s="16"/>
      <c r="Q73" s="16"/>
      <c r="R73" s="16"/>
      <c r="S73" s="16"/>
      <c r="T73" s="16"/>
      <c r="U73" s="16"/>
      <c r="V73" s="16"/>
      <c r="W73" s="16"/>
      <c r="X73" s="16"/>
      <c r="Y73" s="16"/>
      <c r="Z73" s="16"/>
      <c r="AA73" s="16"/>
      <c r="AB73" s="16"/>
      <c r="AC73" s="16"/>
      <c r="AD73" s="16"/>
      <c r="AE73" s="16"/>
      <c r="AF73" s="16"/>
      <c r="AG73" s="16"/>
      <c r="AH73" s="16"/>
      <c r="AI73" s="16"/>
    </row>
    <row r="74" spans="1:35" x14ac:dyDescent="0.2">
      <c r="A74" s="16"/>
      <c r="B74" s="4"/>
      <c r="C74" s="4"/>
      <c r="D74" s="4"/>
      <c r="E74" s="4"/>
      <c r="F74" s="4"/>
      <c r="G74" s="4"/>
      <c r="H74" s="4"/>
      <c r="I74" s="4"/>
      <c r="J74" s="4"/>
      <c r="K74" s="4"/>
      <c r="L74" s="4"/>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1:35" x14ac:dyDescent="0.2">
      <c r="A75" s="16"/>
      <c r="B75" s="4"/>
      <c r="C75" s="4"/>
      <c r="D75" s="4"/>
      <c r="E75" s="4"/>
      <c r="F75" s="4"/>
      <c r="G75" s="4"/>
      <c r="H75" s="4"/>
      <c r="I75" s="4"/>
      <c r="J75" s="4"/>
      <c r="K75" s="4"/>
      <c r="L75" s="4"/>
      <c r="M75" s="16"/>
      <c r="N75" s="16"/>
      <c r="O75" s="16"/>
      <c r="P75" s="16"/>
      <c r="Q75" s="16"/>
      <c r="R75" s="16"/>
      <c r="S75" s="16"/>
      <c r="T75" s="16"/>
      <c r="U75" s="16"/>
      <c r="V75" s="16"/>
      <c r="W75" s="16"/>
      <c r="X75" s="16"/>
      <c r="Y75" s="16"/>
      <c r="Z75" s="16"/>
      <c r="AA75" s="16"/>
      <c r="AB75" s="16"/>
      <c r="AC75" s="16"/>
      <c r="AD75" s="16"/>
      <c r="AE75" s="16"/>
      <c r="AF75" s="16"/>
      <c r="AG75" s="16"/>
      <c r="AH75" s="16"/>
      <c r="AI75" s="16"/>
    </row>
    <row r="76" spans="1:35" x14ac:dyDescent="0.2">
      <c r="A76" s="16"/>
      <c r="B76" s="4"/>
      <c r="C76" s="4"/>
      <c r="D76" s="4"/>
      <c r="E76" s="4"/>
      <c r="F76" s="4"/>
      <c r="G76" s="4"/>
      <c r="H76" s="4"/>
      <c r="I76" s="4"/>
      <c r="J76" s="4"/>
      <c r="K76" s="4"/>
      <c r="L76" s="4"/>
      <c r="M76" s="16"/>
      <c r="N76" s="16"/>
      <c r="O76" s="16"/>
      <c r="P76" s="16"/>
      <c r="Q76" s="16"/>
      <c r="R76" s="16"/>
      <c r="S76" s="16"/>
      <c r="T76" s="16"/>
      <c r="U76" s="16"/>
      <c r="V76" s="16"/>
      <c r="W76" s="16"/>
      <c r="X76" s="16"/>
      <c r="Y76" s="16"/>
      <c r="Z76" s="16"/>
      <c r="AA76" s="16"/>
      <c r="AB76" s="16"/>
      <c r="AC76" s="16"/>
      <c r="AD76" s="16"/>
      <c r="AE76" s="16"/>
      <c r="AF76" s="16"/>
      <c r="AG76" s="16"/>
      <c r="AH76" s="16"/>
      <c r="AI76" s="16"/>
    </row>
    <row r="77" spans="1:35" x14ac:dyDescent="0.2">
      <c r="A77" s="16"/>
      <c r="B77" s="4"/>
      <c r="C77" s="4"/>
      <c r="D77" s="4"/>
      <c r="E77" s="4"/>
      <c r="F77" s="4"/>
      <c r="G77" s="4"/>
      <c r="H77" s="4"/>
      <c r="I77" s="4"/>
      <c r="J77" s="4"/>
      <c r="K77" s="4"/>
      <c r="L77" s="4"/>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1:35" x14ac:dyDescent="0.2">
      <c r="A78" s="16"/>
      <c r="B78" s="4"/>
      <c r="C78" s="4"/>
      <c r="D78" s="4"/>
      <c r="E78" s="4"/>
      <c r="F78" s="4"/>
      <c r="G78" s="4"/>
      <c r="H78" s="4"/>
      <c r="I78" s="4"/>
      <c r="J78" s="4"/>
      <c r="K78" s="4"/>
      <c r="L78" s="4"/>
      <c r="M78" s="16"/>
      <c r="N78" s="16"/>
      <c r="O78" s="16"/>
      <c r="P78" s="16"/>
      <c r="Q78" s="16"/>
      <c r="R78" s="16"/>
      <c r="S78" s="16"/>
      <c r="T78" s="16"/>
      <c r="U78" s="16"/>
      <c r="V78" s="16"/>
      <c r="W78" s="16"/>
      <c r="X78" s="16"/>
      <c r="Y78" s="16"/>
      <c r="Z78" s="16"/>
      <c r="AA78" s="16"/>
      <c r="AB78" s="16"/>
      <c r="AC78" s="16"/>
      <c r="AD78" s="16"/>
      <c r="AE78" s="16"/>
      <c r="AF78" s="16"/>
      <c r="AG78" s="16"/>
      <c r="AH78" s="16"/>
      <c r="AI78" s="16"/>
    </row>
    <row r="79" spans="1:35" x14ac:dyDescent="0.2">
      <c r="A79" s="16"/>
      <c r="B79" s="4"/>
      <c r="C79" s="4"/>
      <c r="D79" s="4"/>
      <c r="E79" s="4"/>
      <c r="F79" s="4"/>
      <c r="G79" s="4"/>
      <c r="H79" s="4"/>
      <c r="I79" s="4"/>
      <c r="J79" s="4"/>
      <c r="K79" s="4"/>
      <c r="L79" s="4"/>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1:35" x14ac:dyDescent="0.2">
      <c r="A80" s="16"/>
      <c r="B80" s="4"/>
      <c r="C80" s="4"/>
      <c r="D80" s="4"/>
      <c r="E80" s="4"/>
      <c r="F80" s="4"/>
      <c r="G80" s="4"/>
      <c r="H80" s="4"/>
      <c r="I80" s="4"/>
      <c r="J80" s="4"/>
      <c r="K80" s="4"/>
      <c r="L80" s="4"/>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1:35" x14ac:dyDescent="0.2">
      <c r="A81" s="16"/>
      <c r="B81" s="4"/>
      <c r="C81" s="4"/>
      <c r="D81" s="4"/>
      <c r="E81" s="4"/>
      <c r="F81" s="4"/>
      <c r="G81" s="4"/>
      <c r="H81" s="4"/>
      <c r="I81" s="4"/>
      <c r="J81" s="4"/>
      <c r="K81" s="4"/>
      <c r="L81" s="4"/>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1:35" x14ac:dyDescent="0.2">
      <c r="A82" s="16"/>
      <c r="B82" s="4"/>
      <c r="C82" s="4"/>
      <c r="D82" s="4"/>
      <c r="E82" s="4"/>
      <c r="F82" s="4"/>
      <c r="G82" s="4"/>
      <c r="H82" s="4"/>
      <c r="I82" s="4"/>
      <c r="J82" s="4"/>
      <c r="K82" s="4"/>
      <c r="L82" s="4"/>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1:35" x14ac:dyDescent="0.2">
      <c r="A83" s="16"/>
      <c r="B83" s="4"/>
      <c r="C83" s="4"/>
      <c r="D83" s="4"/>
      <c r="E83" s="4"/>
      <c r="F83" s="4"/>
      <c r="G83" s="4"/>
      <c r="H83" s="4"/>
      <c r="I83" s="4"/>
      <c r="J83" s="4"/>
      <c r="K83" s="4"/>
      <c r="L83" s="4"/>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1:35" x14ac:dyDescent="0.2">
      <c r="A84" s="16"/>
      <c r="B84" s="4"/>
      <c r="C84" s="4"/>
      <c r="D84" s="4"/>
      <c r="E84" s="4"/>
      <c r="F84" s="4"/>
      <c r="G84" s="4"/>
      <c r="H84" s="4"/>
      <c r="I84" s="4"/>
      <c r="J84" s="4"/>
      <c r="K84" s="4"/>
      <c r="L84" s="4"/>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1:35" x14ac:dyDescent="0.2">
      <c r="A85" s="16"/>
      <c r="B85" s="4"/>
      <c r="C85" s="4"/>
      <c r="D85" s="4"/>
      <c r="E85" s="4"/>
      <c r="F85" s="4"/>
      <c r="G85" s="4"/>
      <c r="H85" s="4"/>
      <c r="I85" s="4"/>
      <c r="J85" s="4"/>
      <c r="K85" s="4"/>
      <c r="L85" s="4"/>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1:35" x14ac:dyDescent="0.2">
      <c r="A86" s="16"/>
      <c r="B86" s="4"/>
      <c r="C86" s="4"/>
      <c r="D86" s="4"/>
      <c r="E86" s="4"/>
      <c r="F86" s="4"/>
      <c r="G86" s="4"/>
      <c r="H86" s="4"/>
      <c r="I86" s="4"/>
      <c r="J86" s="4"/>
      <c r="K86" s="4"/>
      <c r="L86" s="4"/>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1:35" x14ac:dyDescent="0.2">
      <c r="A87" s="16"/>
      <c r="B87" s="4"/>
      <c r="C87" s="4"/>
      <c r="D87" s="4"/>
      <c r="E87" s="4"/>
      <c r="F87" s="4"/>
      <c r="G87" s="4"/>
      <c r="H87" s="4"/>
      <c r="I87" s="4"/>
      <c r="J87" s="4"/>
      <c r="K87" s="4"/>
      <c r="L87" s="4"/>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1:35" x14ac:dyDescent="0.2">
      <c r="A88" s="16"/>
      <c r="B88" s="4"/>
      <c r="C88" s="4"/>
      <c r="D88" s="4"/>
      <c r="E88" s="4"/>
      <c r="F88" s="4"/>
      <c r="G88" s="4"/>
      <c r="H88" s="4"/>
      <c r="I88" s="4"/>
      <c r="J88" s="4"/>
      <c r="K88" s="4"/>
      <c r="L88" s="4"/>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1:35" x14ac:dyDescent="0.2">
      <c r="A89" s="16"/>
      <c r="B89" s="4"/>
      <c r="C89" s="4"/>
      <c r="D89" s="4"/>
      <c r="E89" s="4"/>
      <c r="F89" s="4"/>
      <c r="G89" s="4"/>
      <c r="H89" s="4"/>
      <c r="I89" s="4"/>
      <c r="J89" s="4"/>
      <c r="K89" s="4"/>
      <c r="L89" s="4"/>
      <c r="M89" s="16"/>
      <c r="N89" s="16"/>
      <c r="O89" s="16"/>
      <c r="P89" s="16"/>
      <c r="Q89" s="16"/>
      <c r="R89" s="16"/>
      <c r="S89" s="16"/>
      <c r="T89" s="16"/>
      <c r="U89" s="16"/>
      <c r="V89" s="16"/>
      <c r="W89" s="16"/>
      <c r="X89" s="16"/>
      <c r="Y89" s="16"/>
      <c r="Z89" s="16"/>
      <c r="AA89" s="16"/>
      <c r="AB89" s="16"/>
      <c r="AC89" s="16"/>
      <c r="AD89" s="16"/>
      <c r="AE89" s="16"/>
      <c r="AF89" s="16"/>
      <c r="AG89" s="16"/>
      <c r="AH89" s="16"/>
      <c r="AI89" s="16"/>
    </row>
    <row r="90" spans="1:35" x14ac:dyDescent="0.2">
      <c r="A90" s="16"/>
      <c r="B90" s="4"/>
      <c r="C90" s="4"/>
      <c r="D90" s="4"/>
      <c r="E90" s="4"/>
      <c r="F90" s="4"/>
      <c r="G90" s="4"/>
      <c r="H90" s="4"/>
      <c r="I90" s="4"/>
      <c r="J90" s="4"/>
      <c r="K90" s="4"/>
      <c r="L90" s="4"/>
      <c r="M90" s="16"/>
      <c r="N90" s="16"/>
      <c r="O90" s="16"/>
      <c r="P90" s="16"/>
      <c r="Q90" s="16"/>
      <c r="R90" s="16"/>
      <c r="S90" s="16"/>
      <c r="T90" s="16"/>
      <c r="U90" s="16"/>
      <c r="V90" s="16"/>
      <c r="W90" s="16"/>
      <c r="X90" s="16"/>
      <c r="Y90" s="16"/>
      <c r="Z90" s="16"/>
      <c r="AA90" s="16"/>
      <c r="AB90" s="16"/>
      <c r="AC90" s="16"/>
      <c r="AD90" s="16"/>
      <c r="AE90" s="16"/>
      <c r="AF90" s="16"/>
      <c r="AG90" s="16"/>
      <c r="AH90" s="16"/>
      <c r="AI90" s="16"/>
    </row>
    <row r="91" spans="1:35" x14ac:dyDescent="0.2">
      <c r="A91" s="16"/>
      <c r="B91" s="4"/>
      <c r="C91" s="4"/>
      <c r="D91" s="4"/>
      <c r="E91" s="4"/>
      <c r="F91" s="4"/>
      <c r="G91" s="4"/>
      <c r="H91" s="4"/>
      <c r="I91" s="4"/>
      <c r="J91" s="4"/>
      <c r="K91" s="4"/>
      <c r="L91" s="4"/>
      <c r="M91" s="16"/>
      <c r="N91" s="16"/>
      <c r="O91" s="16"/>
      <c r="P91" s="16"/>
      <c r="Q91" s="16"/>
      <c r="R91" s="16"/>
      <c r="S91" s="16"/>
      <c r="T91" s="16"/>
      <c r="U91" s="16"/>
      <c r="V91" s="16"/>
      <c r="W91" s="16"/>
      <c r="X91" s="16"/>
      <c r="Y91" s="16"/>
      <c r="Z91" s="16"/>
      <c r="AA91" s="16"/>
      <c r="AB91" s="16"/>
      <c r="AC91" s="16"/>
      <c r="AD91" s="16"/>
      <c r="AE91" s="16"/>
      <c r="AF91" s="16"/>
      <c r="AG91" s="16"/>
      <c r="AH91" s="16"/>
      <c r="AI91" s="16"/>
    </row>
    <row r="92" spans="1:35" x14ac:dyDescent="0.2">
      <c r="A92" s="16"/>
      <c r="B92" s="4"/>
      <c r="C92" s="4"/>
      <c r="D92" s="4"/>
      <c r="E92" s="4"/>
      <c r="F92" s="4"/>
      <c r="G92" s="4"/>
      <c r="H92" s="4"/>
      <c r="I92" s="4"/>
      <c r="J92" s="4"/>
      <c r="K92" s="4"/>
      <c r="L92" s="4"/>
      <c r="M92" s="16"/>
      <c r="N92" s="16"/>
      <c r="O92" s="16"/>
      <c r="P92" s="16"/>
      <c r="Q92" s="16"/>
      <c r="R92" s="16"/>
      <c r="S92" s="16"/>
      <c r="T92" s="16"/>
      <c r="U92" s="16"/>
      <c r="V92" s="16"/>
      <c r="W92" s="16"/>
      <c r="X92" s="16"/>
      <c r="Y92" s="16"/>
      <c r="Z92" s="16"/>
      <c r="AA92" s="16"/>
      <c r="AB92" s="16"/>
      <c r="AC92" s="16"/>
      <c r="AD92" s="16"/>
      <c r="AE92" s="16"/>
      <c r="AF92" s="16"/>
      <c r="AG92" s="16"/>
      <c r="AH92" s="16"/>
      <c r="AI92" s="16"/>
    </row>
    <row r="93" spans="1:35" x14ac:dyDescent="0.2">
      <c r="A93" s="16"/>
      <c r="B93" s="4"/>
      <c r="C93" s="4"/>
      <c r="D93" s="4"/>
      <c r="E93" s="4"/>
      <c r="F93" s="4"/>
      <c r="G93" s="4"/>
      <c r="H93" s="4"/>
      <c r="I93" s="4"/>
      <c r="J93" s="4"/>
      <c r="K93" s="4"/>
      <c r="L93" s="4"/>
      <c r="M93" s="16"/>
      <c r="N93" s="16"/>
      <c r="O93" s="16"/>
      <c r="P93" s="16"/>
      <c r="Q93" s="16"/>
      <c r="R93" s="16"/>
      <c r="S93" s="16"/>
      <c r="T93" s="16"/>
      <c r="U93" s="16"/>
      <c r="V93" s="16"/>
      <c r="W93" s="16"/>
      <c r="X93" s="16"/>
      <c r="Y93" s="16"/>
      <c r="Z93" s="16"/>
      <c r="AA93" s="16"/>
      <c r="AB93" s="16"/>
      <c r="AC93" s="16"/>
      <c r="AD93" s="16"/>
      <c r="AE93" s="16"/>
      <c r="AF93" s="16"/>
      <c r="AG93" s="16"/>
      <c r="AH93" s="16"/>
      <c r="AI93" s="16"/>
    </row>
    <row r="94" spans="1:35" x14ac:dyDescent="0.2">
      <c r="A94" s="16"/>
      <c r="B94" s="4"/>
      <c r="C94" s="4"/>
      <c r="D94" s="4"/>
      <c r="E94" s="4"/>
      <c r="F94" s="4"/>
      <c r="G94" s="4"/>
      <c r="H94" s="4"/>
      <c r="I94" s="4"/>
      <c r="J94" s="4"/>
      <c r="K94" s="4"/>
      <c r="L94" s="4"/>
      <c r="M94" s="16"/>
      <c r="N94" s="16"/>
      <c r="O94" s="16"/>
      <c r="P94" s="16"/>
      <c r="Q94" s="16"/>
      <c r="R94" s="16"/>
      <c r="S94" s="16"/>
      <c r="T94" s="16"/>
      <c r="U94" s="16"/>
      <c r="V94" s="16"/>
      <c r="W94" s="16"/>
      <c r="X94" s="16"/>
      <c r="Y94" s="16"/>
      <c r="Z94" s="16"/>
      <c r="AA94" s="16"/>
      <c r="AB94" s="16"/>
      <c r="AC94" s="16"/>
      <c r="AD94" s="16"/>
      <c r="AE94" s="16"/>
      <c r="AF94" s="16"/>
      <c r="AG94" s="16"/>
      <c r="AH94" s="16"/>
      <c r="AI94" s="16"/>
    </row>
    <row r="95" spans="1:35" x14ac:dyDescent="0.2">
      <c r="A95" s="16"/>
      <c r="B95" s="4"/>
      <c r="C95" s="4"/>
      <c r="D95" s="4"/>
      <c r="E95" s="4"/>
      <c r="F95" s="4"/>
      <c r="G95" s="4"/>
      <c r="H95" s="4"/>
      <c r="I95" s="4"/>
      <c r="J95" s="4"/>
      <c r="K95" s="4"/>
      <c r="L95" s="4"/>
      <c r="M95" s="16"/>
      <c r="N95" s="16"/>
      <c r="O95" s="16"/>
      <c r="P95" s="16"/>
      <c r="Q95" s="16"/>
      <c r="R95" s="16"/>
      <c r="S95" s="16"/>
      <c r="T95" s="16"/>
      <c r="U95" s="16"/>
      <c r="V95" s="16"/>
      <c r="W95" s="16"/>
      <c r="X95" s="16"/>
      <c r="Y95" s="16"/>
      <c r="Z95" s="16"/>
      <c r="AA95" s="16"/>
      <c r="AB95" s="16"/>
      <c r="AC95" s="16"/>
      <c r="AD95" s="16"/>
      <c r="AE95" s="16"/>
      <c r="AF95" s="16"/>
      <c r="AG95" s="16"/>
      <c r="AH95" s="16"/>
      <c r="AI95" s="16"/>
    </row>
    <row r="96" spans="1:35" x14ac:dyDescent="0.2">
      <c r="A96" s="16"/>
      <c r="B96" s="4"/>
      <c r="C96" s="4"/>
      <c r="D96" s="4"/>
      <c r="E96" s="4"/>
      <c r="F96" s="4"/>
      <c r="G96" s="4"/>
      <c r="H96" s="4"/>
      <c r="I96" s="4"/>
      <c r="J96" s="4"/>
      <c r="K96" s="4"/>
      <c r="L96" s="4"/>
      <c r="M96" s="16"/>
      <c r="N96" s="16"/>
      <c r="O96" s="16"/>
      <c r="P96" s="16"/>
      <c r="Q96" s="16"/>
      <c r="R96" s="16"/>
      <c r="S96" s="16"/>
      <c r="T96" s="16"/>
      <c r="U96" s="16"/>
      <c r="V96" s="16"/>
      <c r="W96" s="16"/>
      <c r="X96" s="16"/>
      <c r="Y96" s="16"/>
      <c r="Z96" s="16"/>
      <c r="AA96" s="16"/>
      <c r="AB96" s="16"/>
      <c r="AC96" s="16"/>
      <c r="AD96" s="16"/>
      <c r="AE96" s="16"/>
      <c r="AF96" s="16"/>
      <c r="AG96" s="16"/>
      <c r="AH96" s="16"/>
      <c r="AI96" s="16"/>
    </row>
    <row r="97" spans="1:35" x14ac:dyDescent="0.2">
      <c r="A97" s="16"/>
      <c r="B97" s="4"/>
      <c r="C97" s="4"/>
      <c r="D97" s="4"/>
      <c r="E97" s="4"/>
      <c r="F97" s="4"/>
      <c r="G97" s="4"/>
      <c r="H97" s="4"/>
      <c r="I97" s="4"/>
      <c r="J97" s="4"/>
      <c r="K97" s="4"/>
      <c r="L97" s="4"/>
      <c r="M97" s="16"/>
      <c r="N97" s="16"/>
      <c r="O97" s="16"/>
      <c r="P97" s="16"/>
      <c r="Q97" s="16"/>
      <c r="R97" s="16"/>
      <c r="S97" s="16"/>
      <c r="T97" s="16"/>
      <c r="U97" s="16"/>
      <c r="V97" s="16"/>
      <c r="W97" s="16"/>
      <c r="X97" s="16"/>
      <c r="Y97" s="16"/>
      <c r="Z97" s="16"/>
      <c r="AA97" s="16"/>
      <c r="AB97" s="16"/>
      <c r="AC97" s="16"/>
      <c r="AD97" s="16"/>
      <c r="AE97" s="16"/>
      <c r="AF97" s="16"/>
      <c r="AG97" s="16"/>
      <c r="AH97" s="16"/>
      <c r="AI97" s="16"/>
    </row>
    <row r="98" spans="1:35" x14ac:dyDescent="0.2">
      <c r="A98" s="16"/>
      <c r="B98" s="4"/>
      <c r="C98" s="4"/>
      <c r="D98" s="4"/>
      <c r="E98" s="4"/>
      <c r="F98" s="4"/>
      <c r="G98" s="4"/>
      <c r="H98" s="4"/>
      <c r="I98" s="4"/>
      <c r="J98" s="4"/>
      <c r="K98" s="4"/>
      <c r="L98" s="4"/>
      <c r="M98" s="16"/>
      <c r="N98" s="16"/>
      <c r="O98" s="16"/>
      <c r="P98" s="16"/>
      <c r="Q98" s="16"/>
      <c r="R98" s="16"/>
      <c r="S98" s="16"/>
      <c r="T98" s="16"/>
      <c r="U98" s="16"/>
      <c r="V98" s="16"/>
      <c r="W98" s="16"/>
      <c r="X98" s="16"/>
      <c r="Y98" s="16"/>
      <c r="Z98" s="16"/>
      <c r="AA98" s="16"/>
      <c r="AB98" s="16"/>
      <c r="AC98" s="16"/>
      <c r="AD98" s="16"/>
      <c r="AE98" s="16"/>
      <c r="AF98" s="16"/>
      <c r="AG98" s="16"/>
      <c r="AH98" s="16"/>
      <c r="AI98" s="16"/>
    </row>
    <row r="99" spans="1:35" x14ac:dyDescent="0.2">
      <c r="A99" s="16"/>
      <c r="B99" s="4"/>
      <c r="C99" s="4"/>
      <c r="D99" s="4"/>
      <c r="E99" s="4"/>
      <c r="F99" s="4"/>
      <c r="G99" s="4"/>
      <c r="H99" s="4"/>
      <c r="I99" s="4"/>
      <c r="J99" s="4"/>
      <c r="K99" s="4"/>
      <c r="L99" s="4"/>
      <c r="M99" s="16"/>
      <c r="N99" s="16"/>
      <c r="O99" s="16"/>
      <c r="P99" s="16"/>
      <c r="Q99" s="16"/>
      <c r="R99" s="16"/>
      <c r="S99" s="16"/>
      <c r="T99" s="16"/>
      <c r="U99" s="16"/>
      <c r="V99" s="16"/>
      <c r="W99" s="16"/>
      <c r="X99" s="16"/>
      <c r="Y99" s="16"/>
      <c r="Z99" s="16"/>
      <c r="AA99" s="16"/>
      <c r="AB99" s="16"/>
      <c r="AC99" s="16"/>
      <c r="AD99" s="16"/>
      <c r="AE99" s="16"/>
      <c r="AF99" s="16"/>
      <c r="AG99" s="16"/>
      <c r="AH99" s="16"/>
      <c r="AI99" s="16"/>
    </row>
    <row r="100" spans="1:35" x14ac:dyDescent="0.2">
      <c r="A100" s="16"/>
      <c r="B100" s="4"/>
      <c r="C100" s="4"/>
      <c r="D100" s="4"/>
      <c r="E100" s="4"/>
      <c r="F100" s="4"/>
      <c r="G100" s="4"/>
      <c r="H100" s="4"/>
      <c r="I100" s="4"/>
      <c r="J100" s="4"/>
      <c r="K100" s="4"/>
      <c r="L100" s="4"/>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row>
    <row r="101" spans="1:35" x14ac:dyDescent="0.2">
      <c r="A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row>
    <row r="102" spans="1:35" x14ac:dyDescent="0.2">
      <c r="A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row>
    <row r="103" spans="1:35" x14ac:dyDescent="0.2">
      <c r="A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row>
    <row r="104" spans="1:35" x14ac:dyDescent="0.2">
      <c r="A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row>
    <row r="105" spans="1:35" x14ac:dyDescent="0.2">
      <c r="A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row>
    <row r="106" spans="1:35" x14ac:dyDescent="0.2">
      <c r="A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row>
    <row r="107" spans="1:35" x14ac:dyDescent="0.2">
      <c r="A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row>
    <row r="108" spans="1:35" x14ac:dyDescent="0.2">
      <c r="A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row>
    <row r="109" spans="1:35" x14ac:dyDescent="0.2">
      <c r="A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row>
    <row r="110" spans="1:35" x14ac:dyDescent="0.2">
      <c r="A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row>
    <row r="111" spans="1:35" x14ac:dyDescent="0.2">
      <c r="A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row>
    <row r="112" spans="1:35" x14ac:dyDescent="0.2">
      <c r="A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row>
    <row r="113" spans="1:35" x14ac:dyDescent="0.2">
      <c r="A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row>
    <row r="114" spans="1:35" x14ac:dyDescent="0.2">
      <c r="A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row>
    <row r="115" spans="1:35" x14ac:dyDescent="0.2">
      <c r="A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row>
    <row r="116" spans="1:35" x14ac:dyDescent="0.2">
      <c r="A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row>
    <row r="117" spans="1:35" x14ac:dyDescent="0.2">
      <c r="A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row>
    <row r="118" spans="1:35" x14ac:dyDescent="0.2">
      <c r="A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row>
    <row r="119" spans="1:35" x14ac:dyDescent="0.2">
      <c r="A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row>
    <row r="120" spans="1:35" x14ac:dyDescent="0.2">
      <c r="A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row>
    <row r="121" spans="1:35" x14ac:dyDescent="0.2">
      <c r="A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row>
    <row r="122" spans="1:35" x14ac:dyDescent="0.2">
      <c r="A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row>
    <row r="123" spans="1:35" x14ac:dyDescent="0.2">
      <c r="A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row>
    <row r="124" spans="1:35" x14ac:dyDescent="0.2">
      <c r="A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row>
    <row r="125" spans="1:35" x14ac:dyDescent="0.2">
      <c r="A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row>
    <row r="126" spans="1:35" x14ac:dyDescent="0.2">
      <c r="A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row>
    <row r="127" spans="1:35" x14ac:dyDescent="0.2">
      <c r="A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row>
    <row r="128" spans="1:35" x14ac:dyDescent="0.2">
      <c r="A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row>
    <row r="129" spans="1:35" x14ac:dyDescent="0.2">
      <c r="A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row>
    <row r="130" spans="1:35" x14ac:dyDescent="0.2">
      <c r="A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row>
    <row r="131" spans="1:35" x14ac:dyDescent="0.2">
      <c r="A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row>
    <row r="132" spans="1:35" x14ac:dyDescent="0.2">
      <c r="A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row>
    <row r="133" spans="1:35" x14ac:dyDescent="0.2">
      <c r="A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row>
    <row r="134" spans="1:35" x14ac:dyDescent="0.2">
      <c r="A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row>
    <row r="135" spans="1:35" x14ac:dyDescent="0.2">
      <c r="A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row>
    <row r="136" spans="1:35" x14ac:dyDescent="0.2">
      <c r="A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row>
    <row r="137" spans="1:35" x14ac:dyDescent="0.2">
      <c r="A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row>
    <row r="138" spans="1:35" x14ac:dyDescent="0.2">
      <c r="A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row>
    <row r="139" spans="1:35" x14ac:dyDescent="0.2">
      <c r="A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row>
    <row r="140" spans="1:35" x14ac:dyDescent="0.2">
      <c r="A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row>
    <row r="141" spans="1:35" x14ac:dyDescent="0.2">
      <c r="A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row>
    <row r="142" spans="1:35" x14ac:dyDescent="0.2">
      <c r="A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row>
    <row r="143" spans="1:35" x14ac:dyDescent="0.2">
      <c r="A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row>
    <row r="144" spans="1:35" x14ac:dyDescent="0.2">
      <c r="A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row>
    <row r="145" spans="13:35" x14ac:dyDescent="0.2">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row>
    <row r="146" spans="13:35" x14ac:dyDescent="0.2">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row>
    <row r="147" spans="13:35" x14ac:dyDescent="0.2">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row>
    <row r="148" spans="13:35" x14ac:dyDescent="0.2">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row>
    <row r="149" spans="13:35" x14ac:dyDescent="0.2">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row>
    <row r="150" spans="13:35" x14ac:dyDescent="0.2">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row>
    <row r="151" spans="13:35" x14ac:dyDescent="0.2">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row>
    <row r="152" spans="13:35" x14ac:dyDescent="0.2">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row>
    <row r="153" spans="13:35" x14ac:dyDescent="0.2">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row>
    <row r="154" spans="13:35" x14ac:dyDescent="0.2">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row>
    <row r="155" spans="13:35" x14ac:dyDescent="0.2">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row>
    <row r="156" spans="13:35" x14ac:dyDescent="0.2">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row>
    <row r="157" spans="13:35" x14ac:dyDescent="0.2">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row>
    <row r="158" spans="13:35" x14ac:dyDescent="0.2">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row>
    <row r="159" spans="13:35" x14ac:dyDescent="0.2">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row>
    <row r="160" spans="13:35" x14ac:dyDescent="0.2">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row>
    <row r="161" spans="13:35" x14ac:dyDescent="0.2">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row>
    <row r="162" spans="13:35" x14ac:dyDescent="0.2">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row>
    <row r="163" spans="13:35" x14ac:dyDescent="0.2">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row>
    <row r="164" spans="13:35" x14ac:dyDescent="0.2">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row>
    <row r="165" spans="13:35" x14ac:dyDescent="0.2">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row>
    <row r="166" spans="13:35" x14ac:dyDescent="0.2">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row>
    <row r="167" spans="13:35" x14ac:dyDescent="0.2">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row>
    <row r="168" spans="13:35" x14ac:dyDescent="0.2">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row>
    <row r="169" spans="13:35" x14ac:dyDescent="0.2">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row>
    <row r="170" spans="13:35" x14ac:dyDescent="0.2">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row>
    <row r="171" spans="13:35" x14ac:dyDescent="0.2">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row>
    <row r="172" spans="13:35" x14ac:dyDescent="0.2">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row>
    <row r="173" spans="13:35" x14ac:dyDescent="0.2">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row>
    <row r="174" spans="13:35" x14ac:dyDescent="0.2">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row>
    <row r="175" spans="13:35" x14ac:dyDescent="0.2">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row>
    <row r="176" spans="13:35" x14ac:dyDescent="0.2">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row>
    <row r="177" spans="13:35" x14ac:dyDescent="0.2">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row>
    <row r="178" spans="13:35" x14ac:dyDescent="0.2">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row>
    <row r="179" spans="13:35" x14ac:dyDescent="0.2">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row>
    <row r="180" spans="13:35" x14ac:dyDescent="0.2">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row>
    <row r="181" spans="13:35" x14ac:dyDescent="0.2">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row>
    <row r="182" spans="13:35" x14ac:dyDescent="0.2">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row>
    <row r="183" spans="13:35" x14ac:dyDescent="0.2">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row>
    <row r="184" spans="13:35" x14ac:dyDescent="0.2">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row>
    <row r="185" spans="13:35" x14ac:dyDescent="0.2">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row>
    <row r="186" spans="13:35" x14ac:dyDescent="0.2">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row>
    <row r="187" spans="13:35" x14ac:dyDescent="0.2">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row>
    <row r="188" spans="13:35" x14ac:dyDescent="0.2">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row>
    <row r="189" spans="13:35" x14ac:dyDescent="0.2">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row>
    <row r="190" spans="13:35" x14ac:dyDescent="0.2">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row>
    <row r="191" spans="13:35" x14ac:dyDescent="0.2">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row>
    <row r="192" spans="13:35" x14ac:dyDescent="0.2">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row>
    <row r="193" spans="13:35" x14ac:dyDescent="0.2">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row>
    <row r="194" spans="13:35" x14ac:dyDescent="0.2">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row>
    <row r="195" spans="13:35" x14ac:dyDescent="0.2">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row>
    <row r="196" spans="13:35" x14ac:dyDescent="0.2">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row>
    <row r="197" spans="13:35" x14ac:dyDescent="0.2">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row>
    <row r="198" spans="13:35" x14ac:dyDescent="0.2">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row>
    <row r="199" spans="13:35" x14ac:dyDescent="0.2">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row>
    <row r="200" spans="13:35" x14ac:dyDescent="0.2">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row>
    <row r="201" spans="13:35" x14ac:dyDescent="0.2">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row>
    <row r="202" spans="13:35" x14ac:dyDescent="0.2">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row>
  </sheetData>
  <sheetProtection sheet="1" formatCells="0" formatColumns="0" formatRows="0" sort="0" autoFilter="0" pivotTables="0"/>
  <mergeCells count="15">
    <mergeCell ref="B23:F23"/>
    <mergeCell ref="G23:H23"/>
    <mergeCell ref="B16:D16"/>
    <mergeCell ref="A1:AI1"/>
    <mergeCell ref="G6:H6"/>
    <mergeCell ref="I6:J6"/>
    <mergeCell ref="K6:L6"/>
    <mergeCell ref="B6:B7"/>
    <mergeCell ref="C6:C7"/>
    <mergeCell ref="D6:D7"/>
    <mergeCell ref="E6:E7"/>
    <mergeCell ref="F6:F7"/>
    <mergeCell ref="B3:F3"/>
    <mergeCell ref="G3:L3"/>
    <mergeCell ref="F19:F20"/>
  </mergeCells>
  <phoneticPr fontId="2" type="noConversion"/>
  <conditionalFormatting sqref="B9:B13">
    <cfRule type="expression" dxfId="0" priority="1">
      <formula>B9="●"</formula>
    </cfRule>
  </conditionalFormatting>
  <dataValidations count="2">
    <dataValidation type="decimal" errorStyle="warning" operator="greaterThan" allowBlank="1" showInputMessage="1" showErrorMessage="1" errorTitle="Only values &gt; 0 allowed" sqref="D9:L13" xr:uid="{5C582DC3-DA47-4343-A2CE-13836A8FBF0E}">
      <formula1>0</formula1>
    </dataValidation>
    <dataValidation type="decimal" errorStyle="warning" operator="greaterThan" allowBlank="1" showInputMessage="1" showErrorMessage="1" errorTitle="Only values &gt; 0 allowed" prompt="Please enter a value &gt; 0. " sqref="G9:G13 I9:I13 K9:K13" xr:uid="{975912A7-6D66-4056-9A66-01919A8EB2EA}">
      <formula1>0</formula1>
    </dataValidation>
  </dataValidations>
  <pageMargins left="0.7" right="0.7" top="0.75" bottom="0.75" header="0.3" footer="0.3"/>
  <drawing r:id="rId1"/>
  <tableParts count="2">
    <tablePart r:id="rId2"/>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vt:lpstr>
      <vt:lpstr>Calculations</vt:lpstr>
      <vt:lpstr>density</vt:lpstr>
      <vt:lpstr>sum_concentration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Marttila Vili (Tukes)</dc:creator>
  <cp:keywords/>
  <dc:description/>
  <cp:lastModifiedBy>Marttila Vili (Tukes)</cp:lastModifiedBy>
  <cp:revision/>
  <dcterms:created xsi:type="dcterms:W3CDTF">2025-02-04T10:54:45Z</dcterms:created>
  <dcterms:modified xsi:type="dcterms:W3CDTF">2025-03-13T13:56:51Z</dcterms:modified>
  <cp:category/>
  <cp:contentStatus/>
</cp:coreProperties>
</file>